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609D7D8-948D-43D5-82FE-07AD75D480C7}" xr6:coauthVersionLast="47" xr6:coauthVersionMax="47" xr10:uidLastSave="{00000000-0000-0000-0000-000000000000}"/>
  <bookViews>
    <workbookView xWindow="13290" yWindow="1080" windowWidth="12735" windowHeight="1458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4" i="1" l="1"/>
  <c r="O28" i="1"/>
  <c r="O27" i="1"/>
  <c r="O25" i="1"/>
  <c r="O23" i="1"/>
  <c r="O22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<sst xmlns="http://schemas.openxmlformats.org/spreadsheetml/2006/main" count="64" uniqueCount="51">
  <si>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</si>
  <si>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</si>
  <si>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</si>
  <si>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</si>
  <si>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</si>
  <si>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</si>
  <si>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</si>
  <si>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</si>
  <si>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</si>
  <si>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</si>
  <si>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</si>
  <si>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</si>
  <si>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</si>
  <si>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</si>
  <si>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</si>
  <si>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</si>
  <si>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</si>
  <si>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</si>
  <si>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</si>
  <si>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</si>
  <si>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</si>
  <si>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</si>
  <si>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</si>
  <si>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</si>
  <si>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</si>
  <si>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</si>
  <si>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</si>
  <si>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</si>
  <si>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</si>
  <si>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</si>
  <si>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</si>
  <si>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</si>
  <si>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</si>
  <si>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</si>
  <si>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</si>
  <si>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</si>
  <si>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</si>
  <si>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</si>
  <si>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</si>
  <si>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</si>
  <si>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</si>
  <si>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</si>
  <si>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</si>
  <si>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</si>
  <si>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V1056 Per</t>
  </si>
  <si>
    <t>EW</t>
  </si>
  <si>
    <t>VSX</t>
  </si>
  <si>
    <t>JBAV, 60</t>
  </si>
  <si>
    <t>I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</si>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</sst>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V1056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3.8636499957647175E-3</c:v>
                </c:pt>
                <c:pt idx="2">
                  <c:v>1.0961200023302808E-3</c:v>
                </c:pt>
                <c:pt idx="3">
                  <c:v>-2.0388769997225609E-2</c:v>
                </c:pt>
                <c:pt idx="4">
                  <c:v>-1.9096350006293505E-2</c:v>
                </c:pt>
                <c:pt idx="5">
                  <c:v>-2.8471650002757087E-2</c:v>
                </c:pt>
                <c:pt idx="6">
                  <c:v>-2.2694960003718734E-2</c:v>
                </c:pt>
                <c:pt idx="7">
                  <c:v>-2.1862490000785328E-2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2.3999999999999998E-3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5.9999999999999995E-4</c:v>
                  </c:pt>
                  <c:pt idx="6">
                    <c:v>2.3999999999999998E-3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3.7764039073908892E-3</c:v>
                </c:pt>
                <c:pt idx="1">
                  <c:v>-1.4272025866492712E-2</c:v>
                </c:pt>
                <c:pt idx="2">
                  <c:v>-1.4273168533778177E-2</c:v>
                </c:pt>
                <c:pt idx="3">
                  <c:v>-1.6459091050868353E-2</c:v>
                </c:pt>
                <c:pt idx="4">
                  <c:v>-1.6557360437418147E-2</c:v>
                </c:pt>
                <c:pt idx="5">
                  <c:v>-1.6568787110272772E-2</c:v>
                </c:pt>
                <c:pt idx="6">
                  <c:v>-1.6599639126980266E-2</c:v>
                </c:pt>
                <c:pt idx="7">
                  <c:v>-1.6600781794265728E-2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7897.5</c:v>
                </c:pt>
                <c:pt idx="2">
                  <c:v>7898</c:v>
                </c:pt>
                <c:pt idx="3">
                  <c:v>8854.5</c:v>
                </c:pt>
                <c:pt idx="4">
                  <c:v>8897.5</c:v>
                </c:pt>
                <c:pt idx="5">
                  <c:v>8902.5</c:v>
                </c:pt>
                <c:pt idx="6">
                  <c:v>8916</c:v>
                </c:pt>
                <c:pt idx="7">
                  <c:v>8916.5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56180.304900000003</v>
      </c>
      <c r="D7" s="29" t="s">
        <v>46</v>
      </c>
    </row>
    <row r="8" spans="1:15" x14ac:dyDescent="0.2">
      <c r="A8" t="s">
        <v>3</v>
      </c>
      <c r="C8" s="8">
        <v>0.37113506000000002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3.7764039073908892E-3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-2.2853345709254324E-6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59489.328495320879</v>
      </c>
      <c r="E15" s="14" t="s">
        <v>30</v>
      </c>
      <c r="F15" s="33">
        <f ca="1">NOW()+15018.5+$C$5/24</f>
        <v>59965.84993449074</v>
      </c>
    </row>
    <row r="16" spans="1:15" x14ac:dyDescent="0.2">
      <c r="A16" s="16" t="s">
        <v>4</v>
      </c>
      <c r="B16" s="10"/>
      <c r="C16" s="17">
        <f ca="1">+C8+C12</f>
        <v>0.3711327746654291</v>
      </c>
      <c r="E16" s="14" t="s">
        <v>35</v>
      </c>
      <c r="F16" s="15">
        <f ca="1">ROUND(2*(F15-$C$7)/$C$8,0)/2+F14</f>
        <v>10201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1285</v>
      </c>
    </row>
    <row r="18" spans="1:21" ht="14.25" thickTop="1" thickBot="1" x14ac:dyDescent="0.25">
      <c r="A18" s="16" t="s">
        <v>5</v>
      </c>
      <c r="B18" s="10"/>
      <c r="C18" s="19">
        <f ca="1">+C15</f>
        <v>59489.328495320879</v>
      </c>
      <c r="D18" s="20">
        <f ca="1">+C16</f>
        <v>0.3711327746654291</v>
      </c>
      <c r="E18" s="14" t="s">
        <v>31</v>
      </c>
      <c r="F18" s="18">
        <f ca="1">+$C$15+$C$16*F17-15018.5-$C$5/24</f>
        <v>44948.129944099288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56180.304900000003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3.7764039073908892E-3</v>
      </c>
      <c r="Q21" s="43">
        <f>+C21-15018.5</f>
        <v>41161.804900000003</v>
      </c>
    </row>
    <row r="22" spans="1:21" x14ac:dyDescent="0.2">
      <c r="A22" s="45" t="s">
        <v>47</v>
      </c>
      <c r="B22" s="46" t="s">
        <v>48</v>
      </c>
      <c r="C22" s="47">
        <v>59111.347900000001</v>
      </c>
      <c r="D22" s="45">
        <v>1.5E-3</v>
      </c>
      <c r="E22">
        <f t="shared" ref="E22:E28" si="0">+(C22-C$7)/C$8</f>
        <v>7897.5104103611166</v>
      </c>
      <c r="F22">
        <f t="shared" ref="F22:F28" si="1">ROUND(2*E22,0)/2</f>
        <v>7897.5</v>
      </c>
      <c r="G22">
        <f t="shared" ref="G22:G28" si="2">+C22-(C$7+F22*C$8)</f>
        <v>3.8636499957647175E-3</v>
      </c>
      <c r="K22">
        <f t="shared" ref="K22:K28" si="3">+G22</f>
        <v>3.8636499957647175E-3</v>
      </c>
      <c r="O22">
        <f t="shared" ref="O22:O28" ca="1" si="4">+C$11+C$12*$F22</f>
        <v>-1.4272025866492712E-2</v>
      </c>
      <c r="Q22" s="43">
        <f t="shared" ref="Q22:Q28" si="5">+C22-15018.5</f>
        <v>44092.847900000001</v>
      </c>
    </row>
    <row r="23" spans="1:21" x14ac:dyDescent="0.2">
      <c r="A23" s="45" t="s">
        <v>47</v>
      </c>
      <c r="B23" s="46" t="s">
        <v>48</v>
      </c>
      <c r="C23" s="47">
        <v>59111.530700000003</v>
      </c>
      <c r="D23" s="45">
        <v>2.3999999999999998E-3</v>
      </c>
      <c r="E23">
        <f t="shared" si="0"/>
        <v>7898.002953426173</v>
      </c>
      <c r="F23">
        <f t="shared" si="1"/>
        <v>7898</v>
      </c>
      <c r="G23">
        <f t="shared" si="2"/>
        <v>1.0961200023302808E-3</v>
      </c>
      <c r="K23">
        <f t="shared" si="3"/>
        <v>1.0961200023302808E-3</v>
      </c>
      <c r="O23">
        <f t="shared" ca="1" si="4"/>
        <v>-1.4273168533778177E-2</v>
      </c>
      <c r="Q23" s="43">
        <f t="shared" si="5"/>
        <v>44093.030700000003</v>
      </c>
    </row>
    <row r="24" spans="1:21" x14ac:dyDescent="0.2">
      <c r="A24" s="45" t="s">
        <v>47</v>
      </c>
      <c r="B24" s="46" t="s">
        <v>48</v>
      </c>
      <c r="C24" s="47">
        <v>59466.499900000003</v>
      </c>
      <c r="D24" s="45">
        <v>3.5000000000000001E-3</v>
      </c>
      <c r="E24">
        <f t="shared" si="0"/>
        <v>8854.4450637457958</v>
      </c>
      <c r="F24">
        <f t="shared" si="1"/>
        <v>8854.5</v>
      </c>
      <c r="G24">
        <f t="shared" si="2"/>
        <v>-2.0388769997225609E-2</v>
      </c>
      <c r="K24">
        <f t="shared" si="3"/>
        <v>-2.0388769997225609E-2</v>
      </c>
      <c r="O24">
        <f t="shared" ca="1" si="4"/>
        <v>-1.6459091050868353E-2</v>
      </c>
      <c r="Q24" s="43">
        <f t="shared" si="5"/>
        <v>44447.999900000003</v>
      </c>
    </row>
    <row r="25" spans="1:21" x14ac:dyDescent="0.2">
      <c r="A25" s="45" t="s">
        <v>47</v>
      </c>
      <c r="B25" s="46" t="s">
        <v>48</v>
      </c>
      <c r="C25" s="47">
        <v>59482.46</v>
      </c>
      <c r="D25" s="45">
        <v>1.4E-3</v>
      </c>
      <c r="E25">
        <f t="shared" si="0"/>
        <v>8897.4485460899232</v>
      </c>
      <c r="F25">
        <f t="shared" si="1"/>
        <v>8897.5</v>
      </c>
      <c r="G25">
        <f t="shared" si="2"/>
        <v>-1.9096350006293505E-2</v>
      </c>
      <c r="K25">
        <f t="shared" si="3"/>
        <v>-1.9096350006293505E-2</v>
      </c>
      <c r="O25">
        <f t="shared" ca="1" si="4"/>
        <v>-1.6557360437418147E-2</v>
      </c>
      <c r="Q25" s="43">
        <f t="shared" si="5"/>
        <v>44463.96</v>
      </c>
    </row>
    <row r="26" spans="1:21" x14ac:dyDescent="0.2">
      <c r="A26" s="45" t="s">
        <v>49</v>
      </c>
      <c r="B26" s="46" t="s">
        <v>50</v>
      </c>
      <c r="C26" s="47">
        <v>59484.306299999997</v>
      </c>
      <c r="D26" s="45">
        <v>5.9999999999999995E-4</v>
      </c>
      <c r="E26">
        <f t="shared" si="0"/>
        <v>8902.4232849356613</v>
      </c>
      <c r="F26">
        <f t="shared" si="1"/>
        <v>8902.5</v>
      </c>
      <c r="G26">
        <f t="shared" si="2"/>
        <v>-2.8471650002757087E-2</v>
      </c>
      <c r="K26">
        <f t="shared" si="3"/>
        <v>-2.8471650002757087E-2</v>
      </c>
      <c r="O26">
        <f t="shared" ca="1" si="4"/>
        <v>-1.6568787110272772E-2</v>
      </c>
      <c r="Q26" s="43">
        <f t="shared" si="5"/>
        <v>44465.806299999997</v>
      </c>
    </row>
    <row r="27" spans="1:21" x14ac:dyDescent="0.2">
      <c r="A27" s="45" t="s">
        <v>47</v>
      </c>
      <c r="B27" s="46" t="s">
        <v>48</v>
      </c>
      <c r="C27" s="47">
        <v>59489.322399999997</v>
      </c>
      <c r="D27" s="45">
        <v>2.3999999999999998E-3</v>
      </c>
      <c r="E27">
        <f t="shared" si="0"/>
        <v>8915.9388498623503</v>
      </c>
      <c r="F27">
        <f t="shared" si="1"/>
        <v>8916</v>
      </c>
      <c r="G27">
        <f t="shared" si="2"/>
        <v>-2.2694960003718734E-2</v>
      </c>
      <c r="K27">
        <f t="shared" si="3"/>
        <v>-2.2694960003718734E-2</v>
      </c>
      <c r="O27">
        <f t="shared" ca="1" si="4"/>
        <v>-1.6599639126980266E-2</v>
      </c>
      <c r="Q27" s="43">
        <f t="shared" si="5"/>
        <v>44470.822399999997</v>
      </c>
    </row>
    <row r="28" spans="1:21" x14ac:dyDescent="0.2">
      <c r="A28" s="45" t="s">
        <v>47</v>
      </c>
      <c r="B28" s="46" t="s">
        <v>48</v>
      </c>
      <c r="C28" s="47">
        <v>59489.508800000003</v>
      </c>
      <c r="D28" s="45">
        <v>6.9999999999999999E-4</v>
      </c>
      <c r="E28">
        <f t="shared" si="0"/>
        <v>8916.4410929002515</v>
      </c>
      <c r="F28">
        <f t="shared" si="1"/>
        <v>8916.5</v>
      </c>
      <c r="G28">
        <f t="shared" si="2"/>
        <v>-2.1862490000785328E-2</v>
      </c>
      <c r="K28">
        <f t="shared" si="3"/>
        <v>-2.1862490000785328E-2</v>
      </c>
      <c r="O28">
        <f t="shared" ca="1" si="4"/>
        <v>-1.6600781794265728E-2</v>
      </c>
      <c r="Q28" s="43">
        <f t="shared" si="5"/>
        <v>44471.008800000003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2023-01-21T07:23:54Z</dcterms:modified>
</cp:coreProperties>
</file>