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290E90B-8C20-4615-9A5D-CE8BE5B3A8C4}" xr6:coauthVersionLast="47" xr6:coauthVersionMax="47" xr10:uidLastSave="{00000000-0000-0000-0000-000000000000}"/>
  <bookViews>
    <workbookView xWindow="14655" yWindow="900" windowWidth="12465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4" i="1" l="1"/>
  <c r="O2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<sst xmlns="http://schemas.openxmlformats.org/spreadsheetml/2006/main" count="60" uniqueCount="50">
  <si>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</si>
  <si>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</si>
  <si>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</si>
  <si>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</si>
  <si>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</si>
  <si>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</si>
  <si>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</si>
  <si>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</si>
  <si>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</si>
  <si>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</si>
  <si>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</si>
  <si>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</si>
  <si>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</si>
  <si>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</si>
  <si>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</si>
  <si>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</si>
  <si>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</si>
  <si>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</si>
  <si>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</si>
  <si>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</si>
  <si>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</si>
  <si>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</si>
  <si>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</si>
  <si>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</si>
  <si>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</si>
  <si>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</si>
  <si>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</si>
  <si>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</si>
  <si>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</si>
  <si>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</si>
  <si>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</si>
  <si>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</si>
  <si>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</si>
  <si>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</si>
  <si>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</si>
  <si>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</si>
  <si>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</si>
  <si>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</si>
  <si>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</si>
  <si>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</si>
  <si>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</si>
  <si>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</si>
  <si>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</si>
  <si>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</si>
  <si>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V1093 Per</t>
  </si>
  <si>
    <t>EW</t>
  </si>
  <si>
    <t>VSX</t>
  </si>
  <si>
    <t>VSB, 91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</si>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</sst>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V1093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-3.838000149698928E-3</c:v>
                </c:pt>
                <c:pt idx="2">
                  <c:v>-3.58700001379475E-3</c:v>
                </c:pt>
                <c:pt idx="3">
                  <c:v>-6.5020000038202852E-3</c:v>
                </c:pt>
                <c:pt idx="4">
                  <c:v>-3.1509999971603975E-3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6.1175897861048649E-6</c:v>
                </c:pt>
                <c:pt idx="1">
                  <c:v>-4.2587862939821759E-3</c:v>
                </c:pt>
                <c:pt idx="2">
                  <c:v>-4.2589650260198824E-3</c:v>
                </c:pt>
                <c:pt idx="3">
                  <c:v>-4.2830938511103488E-3</c:v>
                </c:pt>
                <c:pt idx="4">
                  <c:v>-4.283272583148057E-3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55479.824999999997</v>
      </c>
      <c r="D7" s="29" t="s">
        <v>46</v>
      </c>
    </row>
    <row r="8" spans="1:15" x14ac:dyDescent="0.2">
      <c r="A8" t="s">
        <v>3</v>
      </c>
      <c r="C8" s="8">
        <v>0.34089799999999998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6.1175897861048649E-6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-3.5746407541432239E-7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59570.255818906146</v>
      </c>
      <c r="E15" s="14" t="s">
        <v>30</v>
      </c>
      <c r="F15" s="33">
        <f ca="1">NOW()+15018.5+$C$5/24</f>
        <v>59965.860912731478</v>
      </c>
    </row>
    <row r="16" spans="1:15" x14ac:dyDescent="0.2">
      <c r="A16" s="16" t="s">
        <v>4</v>
      </c>
      <c r="B16" s="10"/>
      <c r="C16" s="17">
        <f ca="1">+C8+C12</f>
        <v>0.34089764253592458</v>
      </c>
      <c r="E16" s="14" t="s">
        <v>35</v>
      </c>
      <c r="F16" s="15">
        <f ca="1">ROUND(2*(F15-$C$7)/$C$8,0)/2+F14</f>
        <v>13160.5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1161.5</v>
      </c>
    </row>
    <row r="18" spans="1:21" ht="14.25" thickTop="1" thickBot="1" x14ac:dyDescent="0.25">
      <c r="A18" s="16" t="s">
        <v>5</v>
      </c>
      <c r="B18" s="10"/>
      <c r="C18" s="19">
        <f ca="1">+C15</f>
        <v>59570.255818906146</v>
      </c>
      <c r="D18" s="20">
        <f ca="1">+C16</f>
        <v>0.34089764253592458</v>
      </c>
      <c r="E18" s="14" t="s">
        <v>31</v>
      </c>
      <c r="F18" s="18">
        <f ca="1">+$C$15+$C$16*F17-15018.5-$C$5/24</f>
        <v>44948.10426404496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55479.824999999997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6.1175897861048649E-6</v>
      </c>
      <c r="Q21" s="43">
        <f>+C21-15018.5</f>
        <v>40461.324999999997</v>
      </c>
    </row>
    <row r="22" spans="1:21" x14ac:dyDescent="0.2">
      <c r="A22" s="45" t="s">
        <v>47</v>
      </c>
      <c r="B22" s="46" t="s">
        <v>48</v>
      </c>
      <c r="C22" s="47">
        <v>59547.075199999847</v>
      </c>
      <c r="D22" s="45" t="s">
        <v>46</v>
      </c>
      <c r="E22">
        <f t="shared" ref="E22:E25" si="0">+(C22-C$7)/C$8</f>
        <v>11930.988741499948</v>
      </c>
      <c r="F22">
        <f t="shared" ref="F22:F25" si="1">ROUND(2*E22,0)/2</f>
        <v>11931</v>
      </c>
      <c r="G22">
        <f t="shared" ref="G22:G25" si="2">+C22-(C$7+F22*C$8)</f>
        <v>-3.838000149698928E-3</v>
      </c>
      <c r="K22">
        <f t="shared" ref="K22:K25" si="3">+G22</f>
        <v>-3.838000149698928E-3</v>
      </c>
      <c r="O22">
        <f t="shared" ref="O22:O25" ca="1" si="4">+C$11+C$12*$F22</f>
        <v>-4.2587862939821759E-3</v>
      </c>
      <c r="Q22" s="43">
        <f t="shared" ref="Q22:Q25" si="5">+C22-15018.5</f>
        <v>44528.575199999847</v>
      </c>
    </row>
    <row r="23" spans="1:21" x14ac:dyDescent="0.2">
      <c r="A23" s="45" t="s">
        <v>47</v>
      </c>
      <c r="B23" s="46" t="s">
        <v>48</v>
      </c>
      <c r="C23" s="47">
        <v>59547.24589999998</v>
      </c>
      <c r="D23" s="45" t="s">
        <v>46</v>
      </c>
      <c r="E23">
        <f t="shared" si="0"/>
        <v>11931.489477790961</v>
      </c>
      <c r="F23">
        <f t="shared" si="1"/>
        <v>11931.5</v>
      </c>
      <c r="G23">
        <f t="shared" si="2"/>
        <v>-3.58700001379475E-3</v>
      </c>
      <c r="K23">
        <f t="shared" si="3"/>
        <v>-3.58700001379475E-3</v>
      </c>
      <c r="O23">
        <f t="shared" ca="1" si="4"/>
        <v>-4.2589650260198824E-3</v>
      </c>
      <c r="Q23" s="43">
        <f t="shared" si="5"/>
        <v>44528.74589999998</v>
      </c>
    </row>
    <row r="24" spans="1:21" x14ac:dyDescent="0.2">
      <c r="A24" s="45" t="s">
        <v>49</v>
      </c>
      <c r="B24" s="46" t="s">
        <v>48</v>
      </c>
      <c r="C24" s="47">
        <v>59570.253599999996</v>
      </c>
      <c r="D24" s="45">
        <v>1.2999999999999999E-3</v>
      </c>
      <c r="E24">
        <f t="shared" si="0"/>
        <v>11998.980926846152</v>
      </c>
      <c r="F24">
        <f t="shared" si="1"/>
        <v>11999</v>
      </c>
      <c r="G24">
        <f t="shared" si="2"/>
        <v>-6.5020000038202852E-3</v>
      </c>
      <c r="K24">
        <f t="shared" si="3"/>
        <v>-6.5020000038202852E-3</v>
      </c>
      <c r="O24">
        <f t="shared" ca="1" si="4"/>
        <v>-4.2830938511103488E-3</v>
      </c>
      <c r="Q24" s="43">
        <f t="shared" si="5"/>
        <v>44551.753599999996</v>
      </c>
    </row>
    <row r="25" spans="1:21" x14ac:dyDescent="0.2">
      <c r="A25" s="45" t="s">
        <v>49</v>
      </c>
      <c r="B25" s="46" t="s">
        <v>48</v>
      </c>
      <c r="C25" s="47">
        <v>59570.4274</v>
      </c>
      <c r="D25" s="45">
        <v>1.1999999999999999E-3</v>
      </c>
      <c r="E25">
        <f t="shared" si="0"/>
        <v>11999.490756765965</v>
      </c>
      <c r="F25">
        <f t="shared" si="1"/>
        <v>11999.5</v>
      </c>
      <c r="G25">
        <f t="shared" si="2"/>
        <v>-3.1509999971603975E-3</v>
      </c>
      <c r="K25">
        <f t="shared" si="3"/>
        <v>-3.1509999971603975E-3</v>
      </c>
      <c r="O25">
        <f t="shared" ca="1" si="4"/>
        <v>-4.283272583148057E-3</v>
      </c>
      <c r="Q25" s="43">
        <f t="shared" si="5"/>
        <v>44551.9274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2023-01-21T07:39:42Z</dcterms:modified>
</cp:coreProperties>
</file>