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9E478BC-0518-4E2F-81F9-18F4E98BCE1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C15" i="1" l="1"/>
  <c r="O21" i="1"/>
  <c r="S21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<sst xmlns="http://schemas.openxmlformats.org/spreadsheetml/2006/main" count="56" uniqueCount="52">
  <si>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</si>
  <si>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</si>
  <si>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</si>
  <si>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</si>
  <si>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</si>
  <si>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</si>
  <si>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</si>
  <si>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</si>
  <si>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</si>
  <si>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</si>
  <si>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</si>
  <si>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</si>
  <si>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</si>
  <si>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</si>
  <si>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</si>
  <si>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</si>
  <si>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</si>
  <si>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</si>
  <si>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</si>
  <si>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</si>
  <si>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</si>
  <si>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</si>
  <si>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</si>
  <si>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</si>
  <si>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</si>
  <si>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</si>
  <si>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</si>
  <si>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</si>
  <si>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</si>
  <si>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</si>
  <si>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</si>
  <si>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</si>
  <si>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</si>
  <si>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</si>
  <si>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</si>
  <si>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</si>
  <si>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</si>
  <si>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</si>
  <si>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</si>
  <si>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</si>
  <si>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</si>
  <si>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AR Vel</t>
  </si>
  <si>
    <t>AR Vel / GSC 8622-2116</t>
  </si>
  <si>
    <t>Vel_AR.xls</t>
  </si>
  <si>
    <t>EA</t>
  </si>
  <si>
    <t>Vel</t>
  </si>
  <si>
    <t>G8622-2116</t>
  </si>
  <si>
    <t>Malkov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</si>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</sst>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34-4C3C-9659-3F6252EBBF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0.10579999999754364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34-4C3C-9659-3F6252EBBF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34-4C3C-9659-3F6252EBBF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34-4C3C-9659-3F6252EBBF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34-4C3C-9659-3F6252EBBF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34-4C3C-9659-3F6252EBBF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34-4C3C-9659-3F6252EBBF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0.10579999999754364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34-4C3C-9659-3F6252EBBF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34-4C3C-9659-3F6252EB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4496"/>
        <c:axId val="1"/>
      </c:scatterChart>
      <c:valAx>
        <c:axId val="73996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4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EF6757-6A9E-BDF2-0B6D-B53860B38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24193.324000000001</v>
      </c>
      <c r="D7" s="30" t="s">
        <v>47</v>
      </c>
    </row>
    <row r="8" spans="1:7" x14ac:dyDescent="0.2">
      <c r="A8" t="s">
        <v>3</v>
      </c>
      <c r="C8" s="36">
        <v>3.2127500000000002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1.0665322580397544E-5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60326.738417361106</v>
      </c>
    </row>
    <row r="15" spans="1:7" x14ac:dyDescent="0.2">
      <c r="A15" s="12" t="s">
        <v>17</v>
      </c>
      <c r="B15" s="10"/>
      <c r="C15" s="13">
        <f ca="1">(C7+C11)+(C8+C12)*INT(MAX(F21:F3533))</f>
        <v>56063.909799999994</v>
      </c>
      <c r="D15" s="14" t="s">
        <v>37</v>
      </c>
      <c r="E15" s="15">
        <f ca="1">ROUND(2*(E14-$C$7)/$C$8,0)/2+E13</f>
        <v>11248</v>
      </c>
    </row>
    <row r="16" spans="1:7" x14ac:dyDescent="0.2">
      <c r="A16" s="16" t="s">
        <v>4</v>
      </c>
      <c r="B16" s="10"/>
      <c r="C16" s="17">
        <f ca="1">+C8+C12</f>
        <v>3.2127606653225804</v>
      </c>
      <c r="D16" s="14" t="s">
        <v>38</v>
      </c>
      <c r="E16" s="24">
        <f ca="1">ROUND(2*(E14-$C$15)/$C$16,0)/2+E13</f>
        <v>1328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45312.351796881718</v>
      </c>
    </row>
    <row r="18" spans="1:19" ht="14.25" thickTop="1" thickBot="1" x14ac:dyDescent="0.25">
      <c r="A18" s="16" t="s">
        <v>5</v>
      </c>
      <c r="B18" s="10"/>
      <c r="C18" s="19">
        <f ca="1">+C15</f>
        <v>56063.909799999994</v>
      </c>
      <c r="D18" s="20">
        <f ca="1">+C16</f>
        <v>3.2127606653225804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24193.324000000001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9174.8240000000005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56063.909800000001</v>
      </c>
      <c r="D22" s="35">
        <v>2.3500000000000001E-3</v>
      </c>
      <c r="E22">
        <f>+(C22-C$7)/C$8</f>
        <v>9920.0329312893937</v>
      </c>
      <c r="F22">
        <f>ROUND(2*E22,0)/2</f>
        <v>9920</v>
      </c>
      <c r="G22">
        <f>+C22-(C$7+F22*C$8)</f>
        <v>0.10579999999754364</v>
      </c>
      <c r="I22">
        <f>+G22</f>
        <v>0.10579999999754364</v>
      </c>
      <c r="O22">
        <f ca="1">+C$11+C$12*$F22</f>
        <v>0.10579999999754364</v>
      </c>
      <c r="Q22" s="2">
        <f>+C22-15018.5</f>
        <v>41045.409800000001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2024-01-17T04:43:19Z</dcterms:modified>
</cp:coreProperties>
</file>