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6B69161-9274-43F4-A241-E366555001C5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E15" i="1" s="1"/>
  <c r="Q22" i="1"/>
  <c r="Q23" i="1"/>
  <c r="Q24" i="1"/>
  <c r="Q25" i="1"/>
  <c r="Q26" i="1"/>
  <c r="Q27" i="1"/>
  <c r="Q28" i="1"/>
  <c r="C21" i="1"/>
  <c r="E21" i="1"/>
  <c r="F21" i="1"/>
  <c r="C7" i="1"/>
  <c r="E23" i="1"/>
  <c r="F23" i="1"/>
  <c r="C8" i="1"/>
  <c r="E25" i="1"/>
  <c r="F25" i="1"/>
  <c r="G25" i="1"/>
  <c r="I25" i="1"/>
  <c r="G24" i="1"/>
  <c r="I24" i="1"/>
  <c r="E27" i="1"/>
  <c r="F27" i="1"/>
  <c r="G27" i="1"/>
  <c r="I27" i="1"/>
  <c r="E22" i="1"/>
  <c r="F22" i="1"/>
  <c r="G22" i="1"/>
  <c r="E28" i="1"/>
  <c r="F28" i="1"/>
  <c r="G28" i="1"/>
  <c r="I28" i="1"/>
  <c r="E24" i="1"/>
  <c r="F24" i="1"/>
  <c r="Q21" i="1"/>
  <c r="G23" i="1"/>
  <c r="I23" i="1"/>
  <c r="C17" i="1"/>
  <c r="E26" i="1"/>
  <c r="F26" i="1"/>
  <c r="G26" i="1"/>
  <c r="I26" i="1"/>
  <c r="I22" i="1"/>
  <c r="C11" i="1"/>
  <c r="C12" i="1"/>
  <c r="C16" i="1" l="1"/>
  <c r="D18" i="1" s="1"/>
  <c r="O22" i="1"/>
  <c r="O25" i="1"/>
  <c r="O26" i="1"/>
  <c r="O23" i="1"/>
  <c r="C15" i="1"/>
  <c r="O24" i="1"/>
  <c r="O28" i="1"/>
  <c r="O27" i="1"/>
  <c r="C18" i="1" l="1"/>
  <c r="E16" i="1"/>
  <c r="E17" i="1" s="1"/>
</calcChain>
</file>

<file path=xl/sharedStrings.xml><?xml version="1.0" encoding="utf-8"?>
<sst xmlns="http://schemas.openxmlformats.org/spreadsheetml/2006/main" count="59" uniqueCount="46">
  <si>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</si>
  <si>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</si>
  <si>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</si>
  <si>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</si>
  <si>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</si>
  <si>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</si>
  <si>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</si>
  <si>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</si>
  <si>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</si>
  <si>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</si>
  <si>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</si>
  <si>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</si>
  <si>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</si>
  <si>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</si>
  <si>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</si>
  <si>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</si>
  <si>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</si>
  <si>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</si>
  <si>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</si>
  <si>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</si>
  <si>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</si>
  <si>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</si>
  <si>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</si>
  <si>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</si>
  <si>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</si>
  <si>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</si>
  <si>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</si>
  <si>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</si>
  <si>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</si>
  <si>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</si>
  <si>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EA/DM</t>
  </si>
  <si>
    <t>IBVS 5507</t>
  </si>
  <si>
    <t>I</t>
  </si>
  <si>
    <t>II</t>
  </si>
  <si>
    <t># of data points:</t>
  </si>
  <si>
    <t>FW Vel / GSC 08210-01099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</si>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</sst>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NumberFormat="1" applyFont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Vel - O-C Diagr.</a:t>
            </a:r>
          </a:p>
        </c:rich>
      </c:tx>
      <c:layout>
        <c:manualLayout>
          <c:xMode val="edge"/>
          <c:yMode val="edge"/>
          <c:x val="0.37964492725969834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23926380368099"/>
          <c:w val="0.8045240595056759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6D-48D3-84F5-5702686FE32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-0.5613380001304904</c:v>
                </c:pt>
                <c:pt idx="2">
                  <c:v>-0.55907900004240219</c:v>
                </c:pt>
                <c:pt idx="3">
                  <c:v>-0.56805800004076445</c:v>
                </c:pt>
                <c:pt idx="4">
                  <c:v>-0.56949900017934851</c:v>
                </c:pt>
                <c:pt idx="5">
                  <c:v>-0.57627800018963171</c:v>
                </c:pt>
                <c:pt idx="6">
                  <c:v>-0.57921599994006101</c:v>
                </c:pt>
                <c:pt idx="7">
                  <c:v>-0.57645699977001641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6D-48D3-84F5-5702686FE32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6D-48D3-84F5-5702686FE32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6D-48D3-84F5-5702686FE32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6D-48D3-84F5-5702686FE32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6D-48D3-84F5-5702686FE32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6D-48D3-84F5-5702686FE32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1">
                  <c:v>-0.56130761994965539</c:v>
                </c:pt>
                <c:pt idx="2">
                  <c:v>-0.56161300517902824</c:v>
                </c:pt>
                <c:pt idx="3">
                  <c:v>-0.56741532453710519</c:v>
                </c:pt>
                <c:pt idx="4">
                  <c:v>-0.56772070976647804</c:v>
                </c:pt>
                <c:pt idx="5">
                  <c:v>-0.57352302912455499</c:v>
                </c:pt>
                <c:pt idx="6">
                  <c:v>-0.57901996325325999</c:v>
                </c:pt>
                <c:pt idx="7">
                  <c:v>-0.57932534848263284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6D-48D3-84F5-5702686FE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20520"/>
        <c:axId val="1"/>
      </c:scatterChart>
      <c:valAx>
        <c:axId val="685120520"/>
        <c:scaling>
          <c:orientation val="minMax"/>
          <c:min val="95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50276247779205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55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20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86123584309634"/>
          <c:y val="0.92024539877300615"/>
          <c:w val="0.7237484894355895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Vel - O-C Diagr.</a:t>
            </a:r>
          </a:p>
        </c:rich>
      </c:tx>
      <c:layout>
        <c:manualLayout>
          <c:xMode val="edge"/>
          <c:yMode val="edge"/>
          <c:x val="0.3790322580645161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678942920199375"/>
          <c:w val="0.819354838709677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E3-4302-A7DE-F568CE60104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-0.5613380001304904</c:v>
                </c:pt>
                <c:pt idx="2">
                  <c:v>-0.55907900004240219</c:v>
                </c:pt>
                <c:pt idx="3">
                  <c:v>-0.56805800004076445</c:v>
                </c:pt>
                <c:pt idx="4">
                  <c:v>-0.56949900017934851</c:v>
                </c:pt>
                <c:pt idx="5">
                  <c:v>-0.57627800018963171</c:v>
                </c:pt>
                <c:pt idx="6">
                  <c:v>-0.57921599994006101</c:v>
                </c:pt>
                <c:pt idx="7">
                  <c:v>-0.57645699977001641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E3-4302-A7DE-F568CE60104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E3-4302-A7DE-F568CE60104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E3-4302-A7DE-F568CE60104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E3-4302-A7DE-F568CE60104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E3-4302-A7DE-F568CE60104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E3-4302-A7DE-F568CE60104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1">
                  <c:v>-0.56130761994965539</c:v>
                </c:pt>
                <c:pt idx="2">
                  <c:v>-0.56161300517902824</c:v>
                </c:pt>
                <c:pt idx="3">
                  <c:v>-0.56741532453710519</c:v>
                </c:pt>
                <c:pt idx="4">
                  <c:v>-0.56772070976647804</c:v>
                </c:pt>
                <c:pt idx="5">
                  <c:v>-0.57352302912455499</c:v>
                </c:pt>
                <c:pt idx="6">
                  <c:v>-0.57901996325325999</c:v>
                </c:pt>
                <c:pt idx="7">
                  <c:v>-0.57932534848263284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E3-4302-A7DE-F568CE601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790168"/>
        <c:axId val="1"/>
      </c:scatterChart>
      <c:valAx>
        <c:axId val="622790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2790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25806451612903"/>
          <c:y val="0.9204921861831491"/>
          <c:w val="0.7225806451612902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Vel - O-C Diagr.</a:t>
            </a:r>
          </a:p>
        </c:rich>
      </c:tx>
      <c:layout>
        <c:manualLayout>
          <c:xMode val="edge"/>
          <c:yMode val="edge"/>
          <c:x val="0.4038670354175653"/>
          <c:y val="2.9527559055118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67138707087214"/>
          <c:y val="0.11614184391709592"/>
          <c:w val="0.83673513271973843"/>
          <c:h val="0.71653612179360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A9-43AF-A64D-16474314CCA7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-0.5613380001304904</c:v>
                </c:pt>
                <c:pt idx="2">
                  <c:v>-0.55907900004240219</c:v>
                </c:pt>
                <c:pt idx="3">
                  <c:v>-0.56805800004076445</c:v>
                </c:pt>
                <c:pt idx="4">
                  <c:v>-0.56949900017934851</c:v>
                </c:pt>
                <c:pt idx="5">
                  <c:v>-0.57627800018963171</c:v>
                </c:pt>
                <c:pt idx="6">
                  <c:v>-0.57921599994006101</c:v>
                </c:pt>
                <c:pt idx="7">
                  <c:v>-0.57645699977001641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A9-43AF-A64D-16474314CCA7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A9-43AF-A64D-16474314CCA7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A9-43AF-A64D-16474314CCA7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A9-43AF-A64D-16474314CCA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A9-43AF-A64D-16474314CCA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A9-43AF-A64D-16474314CCA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9559</c:v>
                </c:pt>
                <c:pt idx="2">
                  <c:v>9559.5</c:v>
                </c:pt>
                <c:pt idx="3">
                  <c:v>9569</c:v>
                </c:pt>
                <c:pt idx="4">
                  <c:v>9569.5</c:v>
                </c:pt>
                <c:pt idx="5">
                  <c:v>9579</c:v>
                </c:pt>
                <c:pt idx="6">
                  <c:v>9588</c:v>
                </c:pt>
                <c:pt idx="7">
                  <c:v>9588.5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1">
                  <c:v>-0.56130761994965539</c:v>
                </c:pt>
                <c:pt idx="2">
                  <c:v>-0.56161300517902824</c:v>
                </c:pt>
                <c:pt idx="3">
                  <c:v>-0.56741532453710519</c:v>
                </c:pt>
                <c:pt idx="4">
                  <c:v>-0.56772070976647804</c:v>
                </c:pt>
                <c:pt idx="5">
                  <c:v>-0.57352302912455499</c:v>
                </c:pt>
                <c:pt idx="6">
                  <c:v>-0.57901996325325999</c:v>
                </c:pt>
                <c:pt idx="7">
                  <c:v>-0.57932534848263284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A9-43AF-A64D-16474314C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789088"/>
        <c:axId val="1"/>
      </c:scatterChart>
      <c:valAx>
        <c:axId val="622789088"/>
        <c:scaling>
          <c:orientation val="minMax"/>
          <c:min val="95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601500940206"/>
              <c:y val="0.885827598321863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55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001074113856069E-2"/>
              <c:y val="0.3858271849877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2789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612256174745073"/>
          <c:y val="0.94881972430611528"/>
          <c:w val="0.48120323305451479"/>
          <c:h val="3.9370078740157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17</xdr:col>
      <xdr:colOff>104775</xdr:colOff>
      <xdr:row>18</xdr:row>
      <xdr:rowOff>57150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7C8E54D-BAE0-DFC9-E026-6090526A7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323850</xdr:colOff>
      <xdr:row>0</xdr:row>
      <xdr:rowOff>47626</xdr:rowOff>
    </xdr:from>
    <xdr:to>
      <xdr:col>27</xdr:col>
      <xdr:colOff>9525</xdr:colOff>
      <xdr:row>18</xdr:row>
      <xdr:rowOff>47626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9BEBED21-2EF0-95ED-C0CD-C88CD6CBA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47625</xdr:rowOff>
    </xdr:from>
    <xdr:to>
      <xdr:col>14</xdr:col>
      <xdr:colOff>590550</xdr:colOff>
      <xdr:row>31</xdr:row>
      <xdr:rowOff>28575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26D97E5-5312-F904-3457-8474A7F122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35</v>
      </c>
    </row>
    <row r="2" spans="1:7" x14ac:dyDescent="0.2">
      <c r="A2" t="s">
        <v>24</v>
      </c>
      <c r="B2" t="s">
        <v>30</v>
      </c>
    </row>
    <row r="3" spans="1:7" ht="13.5" thickBot="1" x14ac:dyDescent="0.25"/>
    <row r="4" spans="1:7" ht="14.25" thickTop="1" thickBot="1" x14ac:dyDescent="0.25">
      <c r="A4" s="6" t="s">
        <v>0</v>
      </c>
      <c r="C4" s="3">
        <v>28694.240000000002</v>
      </c>
      <c r="D4" s="4">
        <v>2.3840819999999998</v>
      </c>
    </row>
    <row r="5" spans="1:7" ht="13.5" thickTop="1" x14ac:dyDescent="0.2"/>
    <row r="6" spans="1:7" x14ac:dyDescent="0.2">
      <c r="A6" s="6" t="s">
        <v>1</v>
      </c>
    </row>
    <row r="7" spans="1:7" x14ac:dyDescent="0.2">
      <c r="A7" t="s">
        <v>2</v>
      </c>
      <c r="C7">
        <f>+C4</f>
        <v>28694.240000000002</v>
      </c>
    </row>
    <row r="8" spans="1:7" x14ac:dyDescent="0.2">
      <c r="A8" t="s">
        <v>3</v>
      </c>
      <c r="C8">
        <f>+D4</f>
        <v>2.3840819999999998</v>
      </c>
    </row>
    <row r="9" spans="1:7" x14ac:dyDescent="0.2">
      <c r="A9" s="14" t="s">
        <v>36</v>
      </c>
      <c r="B9" s="15"/>
      <c r="C9" s="16">
        <v>-9.5</v>
      </c>
      <c r="D9" s="15" t="s">
        <v>37</v>
      </c>
      <c r="E9" s="15"/>
    </row>
    <row r="10" spans="1:7" ht="13.5" thickBot="1" x14ac:dyDescent="0.25">
      <c r="A10" s="15"/>
      <c r="B10" s="15"/>
      <c r="C10" s="5" t="s">
        <v>20</v>
      </c>
      <c r="D10" s="5" t="s">
        <v>21</v>
      </c>
      <c r="E10" s="15"/>
    </row>
    <row r="11" spans="1:7" x14ac:dyDescent="0.2">
      <c r="A11" s="15" t="s">
        <v>16</v>
      </c>
      <c r="B11" s="15"/>
      <c r="C11" s="17">
        <f ca="1">INTERCEPT(INDIRECT($G$11):G992,INDIRECT($F$11):F992)</f>
        <v>5.2770471951936457</v>
      </c>
      <c r="D11" s="18"/>
      <c r="E11" s="15"/>
      <c r="F11" s="19" t="str">
        <f>"F"&amp;E19</f>
        <v>F21</v>
      </c>
      <c r="G11" s="20" t="str">
        <f>"G"&amp;E19</f>
        <v>G21</v>
      </c>
    </row>
    <row r="12" spans="1:7" x14ac:dyDescent="0.2">
      <c r="A12" s="15" t="s">
        <v>17</v>
      </c>
      <c r="B12" s="15"/>
      <c r="C12" s="17">
        <f ca="1">SLOPE(INDIRECT($G$11):G992,INDIRECT($F$11):F992)</f>
        <v>-6.107704587449839E-4</v>
      </c>
      <c r="D12" s="18"/>
      <c r="E12" s="15"/>
    </row>
    <row r="13" spans="1:7" x14ac:dyDescent="0.2">
      <c r="A13" s="15" t="s">
        <v>19</v>
      </c>
      <c r="B13" s="15"/>
      <c r="C13" s="18" t="s">
        <v>14</v>
      </c>
      <c r="D13" s="21" t="s">
        <v>38</v>
      </c>
      <c r="E13" s="16">
        <v>1</v>
      </c>
    </row>
    <row r="14" spans="1:7" x14ac:dyDescent="0.2">
      <c r="A14" s="15"/>
      <c r="B14" s="15"/>
      <c r="C14" s="15"/>
      <c r="D14" s="21" t="s">
        <v>39</v>
      </c>
      <c r="E14" s="22">
        <f ca="1">NOW()+15018.5+$C$9/24</f>
        <v>60326.755372453699</v>
      </c>
    </row>
    <row r="15" spans="1:7" x14ac:dyDescent="0.2">
      <c r="A15" s="23" t="s">
        <v>18</v>
      </c>
      <c r="B15" s="15"/>
      <c r="C15" s="24">
        <f ca="1">(C7+C11)+(C8+C12)*INT(MAX(F21:F3533))</f>
        <v>51552.239196036753</v>
      </c>
      <c r="D15" s="21" t="s">
        <v>40</v>
      </c>
      <c r="E15" s="22">
        <f ca="1">ROUND(2*(E14-$C$7)/$C$8,0)/2+E13</f>
        <v>13269</v>
      </c>
    </row>
    <row r="16" spans="1:7" x14ac:dyDescent="0.2">
      <c r="A16" s="25" t="s">
        <v>4</v>
      </c>
      <c r="B16" s="15"/>
      <c r="C16" s="26">
        <f ca="1">+C8+C12</f>
        <v>2.383471229541255</v>
      </c>
      <c r="D16" s="21" t="s">
        <v>41</v>
      </c>
      <c r="E16" s="20">
        <f ca="1">ROUND(2*(E14-$C$15)/$C$16,0)/2+E13</f>
        <v>3682.5</v>
      </c>
    </row>
    <row r="17" spans="1:17" ht="13.5" thickBot="1" x14ac:dyDescent="0.25">
      <c r="A17" s="21" t="s">
        <v>34</v>
      </c>
      <c r="B17" s="15"/>
      <c r="C17" s="15">
        <f>COUNT(C21:C2191)</f>
        <v>8</v>
      </c>
      <c r="D17" s="21" t="s">
        <v>42</v>
      </c>
      <c r="E17" s="27">
        <f ca="1">+$C$15+$C$16*E16-15018.5-$C$9/24</f>
        <v>45311.267832155761</v>
      </c>
    </row>
    <row r="18" spans="1:17" x14ac:dyDescent="0.2">
      <c r="A18" s="25" t="s">
        <v>5</v>
      </c>
      <c r="B18" s="15"/>
      <c r="C18" s="28">
        <f ca="1">+C15</f>
        <v>51552.239196036753</v>
      </c>
      <c r="D18" s="29">
        <f ca="1">+C16</f>
        <v>2.383471229541255</v>
      </c>
      <c r="E18" s="30" t="s">
        <v>43</v>
      </c>
    </row>
    <row r="19" spans="1:17" ht="13.5" thickTop="1" x14ac:dyDescent="0.2">
      <c r="A19" s="31" t="s">
        <v>44</v>
      </c>
      <c r="E19" s="32">
        <v>21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29</v>
      </c>
      <c r="J20" s="8" t="s">
        <v>45</v>
      </c>
      <c r="K20" s="8" t="s">
        <v>25</v>
      </c>
      <c r="L20" s="8" t="s">
        <v>26</v>
      </c>
      <c r="M20" s="8" t="s">
        <v>27</v>
      </c>
      <c r="N20" s="8" t="s">
        <v>28</v>
      </c>
      <c r="O20" s="8" t="s">
        <v>23</v>
      </c>
      <c r="P20" s="7" t="s">
        <v>22</v>
      </c>
      <c r="Q20" s="5" t="s">
        <v>15</v>
      </c>
    </row>
    <row r="21" spans="1:17" x14ac:dyDescent="0.2">
      <c r="A21" t="s">
        <v>12</v>
      </c>
      <c r="C21" s="11">
        <f>+C4</f>
        <v>28694.240000000002</v>
      </c>
      <c r="D21" s="11" t="s">
        <v>14</v>
      </c>
      <c r="E21">
        <f>+(C21-C$7)/C$8</f>
        <v>0</v>
      </c>
      <c r="F21">
        <f>ROUND(2*E21,0)/2</f>
        <v>0</v>
      </c>
      <c r="H21">
        <v>0</v>
      </c>
      <c r="Q21" s="2">
        <f>+C21-15018.5</f>
        <v>13675.740000000002</v>
      </c>
    </row>
    <row r="22" spans="1:17" x14ac:dyDescent="0.2">
      <c r="A22" s="9" t="s">
        <v>31</v>
      </c>
      <c r="B22" s="10" t="s">
        <v>32</v>
      </c>
      <c r="C22" s="12">
        <v>51483.118499999866</v>
      </c>
      <c r="D22" s="13">
        <v>2.0999999999999999E-3</v>
      </c>
      <c r="E22">
        <f t="shared" ref="E22:E28" si="0">+(C22-C$7)/C$8</f>
        <v>9558.7645475280915</v>
      </c>
      <c r="F22">
        <f t="shared" ref="F22:F28" si="1">ROUND(2*E22,0)/2</f>
        <v>9559</v>
      </c>
      <c r="G22">
        <f t="shared" ref="G22:G28" si="2">+C22-(C$7+F22*C$8)</f>
        <v>-0.5613380001304904</v>
      </c>
      <c r="I22">
        <f t="shared" ref="I22:I28" si="3">+G22</f>
        <v>-0.5613380001304904</v>
      </c>
      <c r="O22">
        <f t="shared" ref="O22:O28" ca="1" si="4">+C$11+C$12*$F22</f>
        <v>-0.56130761994965539</v>
      </c>
      <c r="Q22" s="2">
        <f t="shared" ref="Q22:Q28" si="5">+C22-15018.5</f>
        <v>36464.618499999866</v>
      </c>
    </row>
    <row r="23" spans="1:17" x14ac:dyDescent="0.2">
      <c r="A23" s="9" t="s">
        <v>31</v>
      </c>
      <c r="B23" s="10" t="s">
        <v>33</v>
      </c>
      <c r="C23" s="12">
        <v>51484.312799999956</v>
      </c>
      <c r="D23" s="13">
        <v>1.1999999999999999E-3</v>
      </c>
      <c r="E23">
        <f t="shared" si="0"/>
        <v>9559.2654950626511</v>
      </c>
      <c r="F23">
        <f t="shared" si="1"/>
        <v>9559.5</v>
      </c>
      <c r="G23">
        <f t="shared" si="2"/>
        <v>-0.55907900004240219</v>
      </c>
      <c r="I23">
        <f t="shared" si="3"/>
        <v>-0.55907900004240219</v>
      </c>
      <c r="O23">
        <f t="shared" ca="1" si="4"/>
        <v>-0.56161300517902824</v>
      </c>
      <c r="Q23" s="2">
        <f t="shared" si="5"/>
        <v>36465.812799999956</v>
      </c>
    </row>
    <row r="24" spans="1:17" x14ac:dyDescent="0.2">
      <c r="A24" s="9" t="s">
        <v>31</v>
      </c>
      <c r="B24" s="10" t="s">
        <v>32</v>
      </c>
      <c r="C24" s="12">
        <v>51506.952599999961</v>
      </c>
      <c r="D24" s="13">
        <v>6.9999999999999999E-4</v>
      </c>
      <c r="E24">
        <f t="shared" si="0"/>
        <v>9568.7617288331367</v>
      </c>
      <c r="F24">
        <f t="shared" si="1"/>
        <v>9569</v>
      </c>
      <c r="G24">
        <f t="shared" si="2"/>
        <v>-0.56805800004076445</v>
      </c>
      <c r="I24">
        <f t="shared" si="3"/>
        <v>-0.56805800004076445</v>
      </c>
      <c r="O24">
        <f t="shared" ca="1" si="4"/>
        <v>-0.56741532453710519</v>
      </c>
      <c r="Q24" s="2">
        <f t="shared" si="5"/>
        <v>36488.452599999961</v>
      </c>
    </row>
    <row r="25" spans="1:17" x14ac:dyDescent="0.2">
      <c r="A25" s="9" t="s">
        <v>31</v>
      </c>
      <c r="B25" s="10" t="s">
        <v>33</v>
      </c>
      <c r="C25" s="12">
        <v>51508.143199999817</v>
      </c>
      <c r="D25" s="13">
        <v>6.9999999999999999E-4</v>
      </c>
      <c r="E25">
        <f t="shared" si="0"/>
        <v>9569.2611244075561</v>
      </c>
      <c r="F25">
        <f t="shared" si="1"/>
        <v>9569.5</v>
      </c>
      <c r="G25">
        <f t="shared" si="2"/>
        <v>-0.56949900017934851</v>
      </c>
      <c r="I25">
        <f t="shared" si="3"/>
        <v>-0.56949900017934851</v>
      </c>
      <c r="O25">
        <f t="shared" ca="1" si="4"/>
        <v>-0.56772070976647804</v>
      </c>
      <c r="Q25" s="2">
        <f t="shared" si="5"/>
        <v>36489.643199999817</v>
      </c>
    </row>
    <row r="26" spans="1:17" x14ac:dyDescent="0.2">
      <c r="A26" s="9" t="s">
        <v>31</v>
      </c>
      <c r="B26" s="10" t="s">
        <v>32</v>
      </c>
      <c r="C26" s="12">
        <v>51530.785199999809</v>
      </c>
      <c r="D26" s="13">
        <v>2.8E-3</v>
      </c>
      <c r="E26">
        <f t="shared" si="0"/>
        <v>9578.7582809650885</v>
      </c>
      <c r="F26">
        <f t="shared" si="1"/>
        <v>9579</v>
      </c>
      <c r="G26">
        <f t="shared" si="2"/>
        <v>-0.57627800018963171</v>
      </c>
      <c r="I26">
        <f t="shared" si="3"/>
        <v>-0.57627800018963171</v>
      </c>
      <c r="O26">
        <f t="shared" ca="1" si="4"/>
        <v>-0.57352302912455499</v>
      </c>
      <c r="Q26" s="2">
        <f t="shared" si="5"/>
        <v>36512.285199999809</v>
      </c>
    </row>
    <row r="27" spans="1:17" x14ac:dyDescent="0.2">
      <c r="A27" s="9" t="s">
        <v>31</v>
      </c>
      <c r="B27" s="10" t="s">
        <v>32</v>
      </c>
      <c r="C27" s="12">
        <v>51552.23900000006</v>
      </c>
      <c r="D27" s="13">
        <v>1.9E-3</v>
      </c>
      <c r="E27">
        <f t="shared" si="0"/>
        <v>9587.7570486250297</v>
      </c>
      <c r="F27">
        <f t="shared" si="1"/>
        <v>9588</v>
      </c>
      <c r="G27">
        <f t="shared" si="2"/>
        <v>-0.57921599994006101</v>
      </c>
      <c r="I27">
        <f t="shared" si="3"/>
        <v>-0.57921599994006101</v>
      </c>
      <c r="O27">
        <f t="shared" ca="1" si="4"/>
        <v>-0.57901996325325999</v>
      </c>
      <c r="Q27" s="2">
        <f t="shared" si="5"/>
        <v>36533.73900000006</v>
      </c>
    </row>
    <row r="28" spans="1:17" x14ac:dyDescent="0.2">
      <c r="A28" s="9" t="s">
        <v>31</v>
      </c>
      <c r="B28" s="10" t="s">
        <v>33</v>
      </c>
      <c r="C28" s="12">
        <v>51553.433800000232</v>
      </c>
      <c r="D28" s="13">
        <v>2.3999999999999998E-3</v>
      </c>
      <c r="E28">
        <f t="shared" si="0"/>
        <v>9588.2582058839562</v>
      </c>
      <c r="F28">
        <f t="shared" si="1"/>
        <v>9588.5</v>
      </c>
      <c r="G28">
        <f t="shared" si="2"/>
        <v>-0.57645699977001641</v>
      </c>
      <c r="I28">
        <f t="shared" si="3"/>
        <v>-0.57645699977001641</v>
      </c>
      <c r="O28">
        <f t="shared" ca="1" si="4"/>
        <v>-0.57932534848263284</v>
      </c>
      <c r="Q28" s="2">
        <f t="shared" si="5"/>
        <v>36534.933800000232</v>
      </c>
    </row>
    <row r="29" spans="1:17" x14ac:dyDescent="0.2">
      <c r="C29" s="11"/>
      <c r="D29" s="11"/>
      <c r="Q29" s="2"/>
    </row>
    <row r="30" spans="1:17" x14ac:dyDescent="0.2">
      <c r="C30" s="11"/>
      <c r="D30" s="11"/>
      <c r="Q30" s="2"/>
    </row>
    <row r="31" spans="1:17" x14ac:dyDescent="0.2">
      <c r="C31" s="11"/>
      <c r="D31" s="11"/>
      <c r="Q31" s="2"/>
    </row>
    <row r="32" spans="1:17" x14ac:dyDescent="0.2">
      <c r="C32" s="11"/>
      <c r="D32" s="11"/>
      <c r="Q32" s="2"/>
    </row>
    <row r="33" spans="3:17" x14ac:dyDescent="0.2">
      <c r="C33" s="11"/>
      <c r="D33" s="11"/>
      <c r="Q33" s="2"/>
    </row>
    <row r="34" spans="3:17" x14ac:dyDescent="0.2">
      <c r="C34" s="11"/>
      <c r="D34" s="11"/>
    </row>
    <row r="35" spans="3:17" x14ac:dyDescent="0.2">
      <c r="C35" s="11"/>
      <c r="D35" s="11"/>
    </row>
    <row r="36" spans="3:17" x14ac:dyDescent="0.2">
      <c r="C36" s="11"/>
      <c r="D36" s="11"/>
    </row>
    <row r="37" spans="3:17" x14ac:dyDescent="0.2">
      <c r="C37" s="11"/>
      <c r="D37" s="11"/>
    </row>
    <row r="38" spans="3:17" x14ac:dyDescent="0.2">
      <c r="C38" s="11"/>
      <c r="D38" s="11"/>
    </row>
    <row r="39" spans="3:17" x14ac:dyDescent="0.2">
      <c r="C39" s="11"/>
      <c r="D39" s="11"/>
    </row>
    <row r="40" spans="3:17" x14ac:dyDescent="0.2">
      <c r="C40" s="11"/>
      <c r="D40" s="11"/>
    </row>
    <row r="41" spans="3:17" x14ac:dyDescent="0.2">
      <c r="C41" s="11"/>
      <c r="D41" s="11"/>
    </row>
    <row r="42" spans="3:17" x14ac:dyDescent="0.2">
      <c r="C42" s="11"/>
      <c r="D42" s="11"/>
    </row>
    <row r="43" spans="3:17" x14ac:dyDescent="0.2">
      <c r="C43" s="11"/>
      <c r="D43" s="11"/>
    </row>
    <row r="44" spans="3:17" x14ac:dyDescent="0.2">
      <c r="C44" s="11"/>
      <c r="D44" s="11"/>
    </row>
    <row r="45" spans="3:17" x14ac:dyDescent="0.2">
      <c r="C45" s="11"/>
      <c r="D45" s="11"/>
    </row>
    <row r="46" spans="3:17" x14ac:dyDescent="0.2">
      <c r="C46" s="11"/>
      <c r="D46" s="11"/>
    </row>
    <row r="47" spans="3:17" x14ac:dyDescent="0.2">
      <c r="C47" s="11"/>
      <c r="D47" s="11"/>
    </row>
    <row r="48" spans="3:17" x14ac:dyDescent="0.2">
      <c r="C48" s="11"/>
      <c r="D48" s="11"/>
    </row>
    <row r="49" spans="3:4" x14ac:dyDescent="0.2">
      <c r="C49" s="11"/>
      <c r="D49" s="11"/>
    </row>
    <row r="50" spans="3:4" x14ac:dyDescent="0.2">
      <c r="C50" s="11"/>
      <c r="D50" s="11"/>
    </row>
    <row r="51" spans="3:4" x14ac:dyDescent="0.2">
      <c r="C51" s="11"/>
      <c r="D51" s="11"/>
    </row>
    <row r="52" spans="3:4" x14ac:dyDescent="0.2">
      <c r="C52" s="11"/>
      <c r="D52" s="11"/>
    </row>
    <row r="53" spans="3:4" x14ac:dyDescent="0.2">
      <c r="C53" s="11"/>
      <c r="D53" s="11"/>
    </row>
    <row r="54" spans="3:4" x14ac:dyDescent="0.2">
      <c r="C54" s="11"/>
      <c r="D54" s="11"/>
    </row>
    <row r="55" spans="3:4" x14ac:dyDescent="0.2">
      <c r="C55" s="11"/>
      <c r="D55" s="11"/>
    </row>
    <row r="56" spans="3:4" x14ac:dyDescent="0.2">
      <c r="C56" s="11"/>
      <c r="D56" s="11"/>
    </row>
    <row r="57" spans="3:4" x14ac:dyDescent="0.2">
      <c r="C57" s="11"/>
      <c r="D57" s="11"/>
    </row>
    <row r="58" spans="3:4" x14ac:dyDescent="0.2">
      <c r="C58" s="11"/>
      <c r="D58" s="11"/>
    </row>
    <row r="59" spans="3:4" x14ac:dyDescent="0.2">
      <c r="C59" s="11"/>
      <c r="D59" s="11"/>
    </row>
    <row r="60" spans="3:4" x14ac:dyDescent="0.2">
      <c r="C60" s="11"/>
      <c r="D60" s="11"/>
    </row>
    <row r="61" spans="3:4" x14ac:dyDescent="0.2">
      <c r="C61" s="11"/>
      <c r="D61" s="11"/>
    </row>
    <row r="62" spans="3:4" x14ac:dyDescent="0.2">
      <c r="C62" s="11"/>
      <c r="D62" s="11"/>
    </row>
    <row r="63" spans="3:4" x14ac:dyDescent="0.2">
      <c r="C63" s="11"/>
      <c r="D63" s="11"/>
    </row>
    <row r="64" spans="3:4" x14ac:dyDescent="0.2">
      <c r="C64" s="11"/>
      <c r="D64" s="11"/>
    </row>
    <row r="65" spans="3:4" x14ac:dyDescent="0.2">
      <c r="C65" s="11"/>
      <c r="D65" s="11"/>
    </row>
    <row r="66" spans="3:4" x14ac:dyDescent="0.2">
      <c r="C66" s="11"/>
      <c r="D66" s="11"/>
    </row>
    <row r="67" spans="3:4" x14ac:dyDescent="0.2">
      <c r="C67" s="11"/>
      <c r="D67" s="11"/>
    </row>
    <row r="68" spans="3:4" x14ac:dyDescent="0.2">
      <c r="C68" s="11"/>
      <c r="D68" s="11"/>
    </row>
    <row r="69" spans="3:4" x14ac:dyDescent="0.2">
      <c r="C69" s="11"/>
      <c r="D69" s="11"/>
    </row>
    <row r="70" spans="3:4" x14ac:dyDescent="0.2">
      <c r="C70" s="11"/>
      <c r="D70" s="11"/>
    </row>
    <row r="71" spans="3:4" x14ac:dyDescent="0.2">
      <c r="C71" s="11"/>
      <c r="D71" s="11"/>
    </row>
    <row r="72" spans="3:4" x14ac:dyDescent="0.2">
      <c r="C72" s="11"/>
      <c r="D72" s="11"/>
    </row>
    <row r="73" spans="3:4" x14ac:dyDescent="0.2">
      <c r="C73" s="11"/>
      <c r="D73" s="11"/>
    </row>
    <row r="74" spans="3:4" x14ac:dyDescent="0.2">
      <c r="C74" s="11"/>
      <c r="D74" s="11"/>
    </row>
    <row r="75" spans="3:4" x14ac:dyDescent="0.2">
      <c r="C75" s="11"/>
      <c r="D75" s="11"/>
    </row>
    <row r="76" spans="3:4" x14ac:dyDescent="0.2">
      <c r="C76" s="11"/>
      <c r="D76" s="11"/>
    </row>
    <row r="77" spans="3:4" x14ac:dyDescent="0.2">
      <c r="C77" s="11"/>
      <c r="D77" s="11"/>
    </row>
    <row r="78" spans="3:4" x14ac:dyDescent="0.2">
      <c r="C78" s="11"/>
      <c r="D78" s="11"/>
    </row>
    <row r="79" spans="3:4" x14ac:dyDescent="0.2">
      <c r="C79" s="11"/>
      <c r="D79" s="11"/>
    </row>
    <row r="80" spans="3:4" x14ac:dyDescent="0.2">
      <c r="C80" s="11"/>
      <c r="D80" s="11"/>
    </row>
    <row r="81" spans="3:4" x14ac:dyDescent="0.2">
      <c r="C81" s="11"/>
      <c r="D81" s="11"/>
    </row>
    <row r="82" spans="3:4" x14ac:dyDescent="0.2">
      <c r="C82" s="11"/>
      <c r="D82" s="11"/>
    </row>
    <row r="83" spans="3:4" x14ac:dyDescent="0.2">
      <c r="C83" s="11"/>
      <c r="D83" s="11"/>
    </row>
    <row r="84" spans="3:4" x14ac:dyDescent="0.2">
      <c r="C84" s="11"/>
      <c r="D84" s="11"/>
    </row>
    <row r="85" spans="3:4" x14ac:dyDescent="0.2">
      <c r="C85" s="11"/>
      <c r="D85" s="11"/>
    </row>
    <row r="86" spans="3:4" x14ac:dyDescent="0.2">
      <c r="C86" s="11"/>
      <c r="D86" s="11"/>
    </row>
    <row r="87" spans="3:4" x14ac:dyDescent="0.2">
      <c r="C87" s="11"/>
      <c r="D87" s="11"/>
    </row>
    <row r="88" spans="3:4" x14ac:dyDescent="0.2">
      <c r="C88" s="11"/>
      <c r="D88" s="11"/>
    </row>
    <row r="89" spans="3:4" x14ac:dyDescent="0.2">
      <c r="C89" s="11"/>
      <c r="D89" s="11"/>
    </row>
    <row r="90" spans="3:4" x14ac:dyDescent="0.2">
      <c r="C90" s="11"/>
      <c r="D90" s="11"/>
    </row>
    <row r="91" spans="3:4" x14ac:dyDescent="0.2">
      <c r="C91" s="11"/>
      <c r="D91" s="11"/>
    </row>
    <row r="92" spans="3:4" x14ac:dyDescent="0.2">
      <c r="C92" s="11"/>
      <c r="D92" s="11"/>
    </row>
    <row r="93" spans="3:4" x14ac:dyDescent="0.2">
      <c r="C93" s="11"/>
      <c r="D93" s="11"/>
    </row>
    <row r="94" spans="3:4" x14ac:dyDescent="0.2">
      <c r="C94" s="11"/>
      <c r="D94" s="11"/>
    </row>
    <row r="95" spans="3:4" x14ac:dyDescent="0.2">
      <c r="C95" s="11"/>
      <c r="D95" s="11"/>
    </row>
    <row r="96" spans="3:4" x14ac:dyDescent="0.2">
      <c r="C96" s="11"/>
      <c r="D96" s="11"/>
    </row>
    <row r="97" spans="3:4" x14ac:dyDescent="0.2">
      <c r="C97" s="11"/>
      <c r="D97" s="11"/>
    </row>
    <row r="98" spans="3:4" x14ac:dyDescent="0.2">
      <c r="C98" s="11"/>
      <c r="D98" s="11"/>
    </row>
    <row r="99" spans="3:4" x14ac:dyDescent="0.2">
      <c r="C99" s="11"/>
      <c r="D99" s="11"/>
    </row>
    <row r="100" spans="3:4" x14ac:dyDescent="0.2">
      <c r="C100" s="11"/>
      <c r="D100" s="11"/>
    </row>
    <row r="101" spans="3:4" x14ac:dyDescent="0.2">
      <c r="C101" s="11"/>
      <c r="D101" s="11"/>
    </row>
    <row r="102" spans="3:4" x14ac:dyDescent="0.2">
      <c r="C102" s="11"/>
      <c r="D102" s="11"/>
    </row>
    <row r="103" spans="3:4" x14ac:dyDescent="0.2">
      <c r="C103" s="11"/>
      <c r="D103" s="11"/>
    </row>
    <row r="104" spans="3:4" x14ac:dyDescent="0.2">
      <c r="C104" s="11"/>
      <c r="D104" s="11"/>
    </row>
    <row r="105" spans="3:4" x14ac:dyDescent="0.2">
      <c r="C105" s="11"/>
      <c r="D105" s="11"/>
    </row>
    <row r="106" spans="3:4" x14ac:dyDescent="0.2">
      <c r="C106" s="11"/>
      <c r="D106" s="11"/>
    </row>
    <row r="107" spans="3:4" x14ac:dyDescent="0.2">
      <c r="C107" s="11"/>
      <c r="D107" s="11"/>
    </row>
    <row r="108" spans="3:4" x14ac:dyDescent="0.2">
      <c r="C108" s="11"/>
      <c r="D108" s="11"/>
    </row>
    <row r="109" spans="3:4" x14ac:dyDescent="0.2">
      <c r="C109" s="11"/>
      <c r="D109" s="11"/>
    </row>
    <row r="110" spans="3:4" x14ac:dyDescent="0.2">
      <c r="C110" s="11"/>
      <c r="D110" s="11"/>
    </row>
    <row r="111" spans="3:4" x14ac:dyDescent="0.2">
      <c r="C111" s="11"/>
      <c r="D111" s="11"/>
    </row>
    <row r="112" spans="3:4" x14ac:dyDescent="0.2">
      <c r="C112" s="11"/>
      <c r="D112" s="11"/>
    </row>
    <row r="113" spans="3:4" x14ac:dyDescent="0.2">
      <c r="C113" s="11"/>
      <c r="D113" s="11"/>
    </row>
    <row r="114" spans="3:4" x14ac:dyDescent="0.2">
      <c r="C114" s="11"/>
      <c r="D114" s="11"/>
    </row>
    <row r="115" spans="3:4" x14ac:dyDescent="0.2">
      <c r="C115" s="11"/>
      <c r="D115" s="11"/>
    </row>
    <row r="116" spans="3:4" x14ac:dyDescent="0.2">
      <c r="C116" s="11"/>
      <c r="D116" s="11"/>
    </row>
    <row r="117" spans="3:4" x14ac:dyDescent="0.2">
      <c r="C117" s="11"/>
      <c r="D117" s="11"/>
    </row>
    <row r="118" spans="3:4" x14ac:dyDescent="0.2">
      <c r="C118" s="11"/>
      <c r="D118" s="11"/>
    </row>
    <row r="119" spans="3:4" x14ac:dyDescent="0.2">
      <c r="C119" s="11"/>
      <c r="D119" s="11"/>
    </row>
    <row r="120" spans="3:4" x14ac:dyDescent="0.2">
      <c r="C120" s="11"/>
      <c r="D120" s="11"/>
    </row>
    <row r="121" spans="3:4" x14ac:dyDescent="0.2">
      <c r="C121" s="11"/>
      <c r="D121" s="11"/>
    </row>
    <row r="122" spans="3:4" x14ac:dyDescent="0.2">
      <c r="C122" s="11"/>
      <c r="D122" s="11"/>
    </row>
    <row r="123" spans="3:4" x14ac:dyDescent="0.2">
      <c r="C123" s="11"/>
      <c r="D123" s="11"/>
    </row>
    <row r="124" spans="3:4" x14ac:dyDescent="0.2">
      <c r="C124" s="11"/>
      <c r="D124" s="11"/>
    </row>
    <row r="125" spans="3:4" x14ac:dyDescent="0.2">
      <c r="C125" s="11"/>
      <c r="D125" s="11"/>
    </row>
    <row r="126" spans="3:4" x14ac:dyDescent="0.2">
      <c r="C126" s="11"/>
      <c r="D126" s="11"/>
    </row>
    <row r="127" spans="3:4" x14ac:dyDescent="0.2">
      <c r="C127" s="11"/>
      <c r="D127" s="11"/>
    </row>
    <row r="128" spans="3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  <row r="2209" spans="3:4" x14ac:dyDescent="0.2">
      <c r="C2209" s="11"/>
      <c r="D2209" s="11"/>
    </row>
    <row r="2210" spans="3:4" x14ac:dyDescent="0.2">
      <c r="C2210" s="11"/>
      <c r="D2210" s="11"/>
    </row>
    <row r="2211" spans="3:4" x14ac:dyDescent="0.2">
      <c r="C2211" s="11"/>
      <c r="D2211" s="11"/>
    </row>
    <row r="2212" spans="3:4" x14ac:dyDescent="0.2">
      <c r="C2212" s="11"/>
      <c r="D2212" s="11"/>
    </row>
    <row r="2213" spans="3:4" x14ac:dyDescent="0.2">
      <c r="C2213" s="11"/>
      <c r="D2213" s="11"/>
    </row>
    <row r="2214" spans="3:4" x14ac:dyDescent="0.2">
      <c r="C2214" s="11"/>
      <c r="D2214" s="11"/>
    </row>
    <row r="2215" spans="3:4" x14ac:dyDescent="0.2">
      <c r="C2215" s="11"/>
      <c r="D2215" s="11"/>
    </row>
    <row r="2216" spans="3:4" x14ac:dyDescent="0.2">
      <c r="C2216" s="11"/>
      <c r="D2216" s="11"/>
    </row>
    <row r="2217" spans="3:4" x14ac:dyDescent="0.2">
      <c r="C2217" s="11"/>
      <c r="D2217" s="11"/>
    </row>
    <row r="2218" spans="3:4" x14ac:dyDescent="0.2">
      <c r="C2218" s="11"/>
      <c r="D2218" s="11"/>
    </row>
    <row r="2219" spans="3:4" x14ac:dyDescent="0.2">
      <c r="C2219" s="11"/>
      <c r="D2219" s="11"/>
    </row>
    <row r="2220" spans="3:4" x14ac:dyDescent="0.2">
      <c r="C2220" s="11"/>
      <c r="D2220" s="11"/>
    </row>
    <row r="2221" spans="3:4" x14ac:dyDescent="0.2">
      <c r="C2221" s="11"/>
      <c r="D2221" s="11"/>
    </row>
    <row r="2222" spans="3:4" x14ac:dyDescent="0.2">
      <c r="C2222" s="11"/>
      <c r="D2222" s="11"/>
    </row>
    <row r="2223" spans="3:4" x14ac:dyDescent="0.2">
      <c r="C2223" s="11"/>
      <c r="D2223" s="11"/>
    </row>
    <row r="2224" spans="3:4" x14ac:dyDescent="0.2">
      <c r="C2224" s="11"/>
      <c r="D2224" s="11"/>
    </row>
    <row r="2225" spans="3:4" x14ac:dyDescent="0.2">
      <c r="C2225" s="11"/>
      <c r="D2225" s="11"/>
    </row>
    <row r="2226" spans="3:4" x14ac:dyDescent="0.2">
      <c r="C2226" s="11"/>
      <c r="D2226" s="11"/>
    </row>
    <row r="2227" spans="3:4" x14ac:dyDescent="0.2">
      <c r="C2227" s="11"/>
      <c r="D2227" s="11"/>
    </row>
    <row r="2228" spans="3:4" x14ac:dyDescent="0.2">
      <c r="C2228" s="11"/>
      <c r="D2228" s="11"/>
    </row>
    <row r="2229" spans="3:4" x14ac:dyDescent="0.2">
      <c r="C2229" s="11"/>
      <c r="D2229" s="11"/>
    </row>
    <row r="2230" spans="3:4" x14ac:dyDescent="0.2">
      <c r="C2230" s="11"/>
      <c r="D2230" s="11"/>
    </row>
    <row r="2231" spans="3:4" x14ac:dyDescent="0.2">
      <c r="C2231" s="11"/>
      <c r="D2231" s="11"/>
    </row>
    <row r="2232" spans="3:4" x14ac:dyDescent="0.2">
      <c r="C2232" s="11"/>
      <c r="D2232" s="11"/>
    </row>
    <row r="2233" spans="3:4" x14ac:dyDescent="0.2">
      <c r="C2233" s="11"/>
      <c r="D2233" s="11"/>
    </row>
    <row r="2234" spans="3:4" x14ac:dyDescent="0.2">
      <c r="C2234" s="11"/>
      <c r="D2234" s="11"/>
    </row>
    <row r="2235" spans="3:4" x14ac:dyDescent="0.2">
      <c r="C2235" s="11"/>
      <c r="D2235" s="11"/>
    </row>
    <row r="2236" spans="3:4" x14ac:dyDescent="0.2">
      <c r="C2236" s="11"/>
      <c r="D2236" s="11"/>
    </row>
    <row r="2237" spans="3:4" x14ac:dyDescent="0.2">
      <c r="C2237" s="11"/>
      <c r="D2237" s="11"/>
    </row>
    <row r="2238" spans="3:4" x14ac:dyDescent="0.2">
      <c r="C2238" s="11"/>
      <c r="D2238" s="11"/>
    </row>
    <row r="2239" spans="3:4" x14ac:dyDescent="0.2">
      <c r="C2239" s="11"/>
      <c r="D2239" s="11"/>
    </row>
    <row r="2240" spans="3:4" x14ac:dyDescent="0.2">
      <c r="C2240" s="11"/>
      <c r="D2240" s="11"/>
    </row>
    <row r="2241" spans="3:4" x14ac:dyDescent="0.2">
      <c r="C2241" s="11"/>
      <c r="D2241" s="11"/>
    </row>
    <row r="2242" spans="3:4" x14ac:dyDescent="0.2">
      <c r="C2242" s="11"/>
      <c r="D2242" s="11"/>
    </row>
    <row r="2243" spans="3:4" x14ac:dyDescent="0.2">
      <c r="C2243" s="11"/>
      <c r="D2243" s="11"/>
    </row>
    <row r="2244" spans="3:4" x14ac:dyDescent="0.2">
      <c r="C2244" s="11"/>
      <c r="D2244" s="11"/>
    </row>
    <row r="2245" spans="3:4" x14ac:dyDescent="0.2">
      <c r="C2245" s="11"/>
      <c r="D2245" s="11"/>
    </row>
    <row r="2246" spans="3:4" x14ac:dyDescent="0.2">
      <c r="C2246" s="11"/>
      <c r="D2246" s="11"/>
    </row>
    <row r="2247" spans="3:4" x14ac:dyDescent="0.2">
      <c r="C2247" s="11"/>
      <c r="D2247" s="11"/>
    </row>
    <row r="2248" spans="3:4" x14ac:dyDescent="0.2">
      <c r="C2248" s="11"/>
      <c r="D2248" s="11"/>
    </row>
    <row r="2249" spans="3:4" x14ac:dyDescent="0.2">
      <c r="C2249" s="11"/>
      <c r="D2249" s="11"/>
    </row>
    <row r="2250" spans="3:4" x14ac:dyDescent="0.2">
      <c r="C2250" s="11"/>
      <c r="D2250" s="11"/>
    </row>
    <row r="2251" spans="3:4" x14ac:dyDescent="0.2">
      <c r="C2251" s="11"/>
      <c r="D2251" s="11"/>
    </row>
    <row r="2252" spans="3:4" x14ac:dyDescent="0.2">
      <c r="C2252" s="11"/>
      <c r="D2252" s="11"/>
    </row>
    <row r="2253" spans="3:4" x14ac:dyDescent="0.2">
      <c r="C2253" s="11"/>
      <c r="D2253" s="11"/>
    </row>
    <row r="2254" spans="3:4" x14ac:dyDescent="0.2">
      <c r="C2254" s="11"/>
      <c r="D2254" s="11"/>
    </row>
    <row r="2255" spans="3:4" x14ac:dyDescent="0.2">
      <c r="C2255" s="11"/>
      <c r="D2255" s="11"/>
    </row>
    <row r="2256" spans="3:4" x14ac:dyDescent="0.2">
      <c r="C2256" s="11"/>
      <c r="D2256" s="11"/>
    </row>
    <row r="2257" spans="3:4" x14ac:dyDescent="0.2">
      <c r="C2257" s="11"/>
      <c r="D2257" s="11"/>
    </row>
    <row r="2258" spans="3:4" x14ac:dyDescent="0.2">
      <c r="C2258" s="11"/>
      <c r="D2258" s="11"/>
    </row>
    <row r="2259" spans="3:4" x14ac:dyDescent="0.2">
      <c r="C2259" s="11"/>
      <c r="D2259" s="11"/>
    </row>
    <row r="2260" spans="3:4" x14ac:dyDescent="0.2">
      <c r="C2260" s="11"/>
      <c r="D2260" s="11"/>
    </row>
    <row r="2261" spans="3:4" x14ac:dyDescent="0.2">
      <c r="C2261" s="11"/>
      <c r="D2261" s="11"/>
    </row>
    <row r="2262" spans="3:4" x14ac:dyDescent="0.2">
      <c r="C2262" s="11"/>
      <c r="D2262" s="11"/>
    </row>
    <row r="2263" spans="3:4" x14ac:dyDescent="0.2">
      <c r="C2263" s="11"/>
      <c r="D2263" s="11"/>
    </row>
    <row r="2264" spans="3:4" x14ac:dyDescent="0.2">
      <c r="C2264" s="11"/>
      <c r="D2264" s="11"/>
    </row>
    <row r="2265" spans="3:4" x14ac:dyDescent="0.2">
      <c r="C2265" s="11"/>
      <c r="D2265" s="11"/>
    </row>
    <row r="2266" spans="3:4" x14ac:dyDescent="0.2">
      <c r="C2266" s="11"/>
      <c r="D2266" s="11"/>
    </row>
    <row r="2267" spans="3:4" x14ac:dyDescent="0.2">
      <c r="C2267" s="11"/>
      <c r="D2267" s="11"/>
    </row>
    <row r="2268" spans="3:4" x14ac:dyDescent="0.2">
      <c r="C2268" s="11"/>
      <c r="D2268" s="11"/>
    </row>
    <row r="2269" spans="3:4" x14ac:dyDescent="0.2">
      <c r="C2269" s="11"/>
      <c r="D2269" s="11"/>
    </row>
    <row r="2270" spans="3:4" x14ac:dyDescent="0.2">
      <c r="C2270" s="11"/>
      <c r="D2270" s="11"/>
    </row>
    <row r="2271" spans="3:4" x14ac:dyDescent="0.2">
      <c r="C2271" s="11"/>
      <c r="D2271" s="11"/>
    </row>
    <row r="2272" spans="3:4" x14ac:dyDescent="0.2">
      <c r="C2272" s="11"/>
      <c r="D2272" s="11"/>
    </row>
    <row r="2273" spans="3:4" x14ac:dyDescent="0.2">
      <c r="C2273" s="11"/>
      <c r="D2273" s="11"/>
    </row>
    <row r="2274" spans="3:4" x14ac:dyDescent="0.2">
      <c r="C2274" s="11"/>
      <c r="D2274" s="11"/>
    </row>
    <row r="2275" spans="3:4" x14ac:dyDescent="0.2">
      <c r="C2275" s="11"/>
      <c r="D2275" s="11"/>
    </row>
    <row r="2276" spans="3:4" x14ac:dyDescent="0.2">
      <c r="C2276" s="11"/>
      <c r="D2276" s="11"/>
    </row>
    <row r="2277" spans="3:4" x14ac:dyDescent="0.2">
      <c r="C2277" s="11"/>
      <c r="D2277" s="11"/>
    </row>
    <row r="2278" spans="3:4" x14ac:dyDescent="0.2">
      <c r="C2278" s="11"/>
      <c r="D2278" s="11"/>
    </row>
    <row r="2279" spans="3:4" x14ac:dyDescent="0.2">
      <c r="C2279" s="11"/>
      <c r="D2279" s="11"/>
    </row>
    <row r="2280" spans="3:4" x14ac:dyDescent="0.2">
      <c r="C2280" s="11"/>
      <c r="D2280" s="11"/>
    </row>
    <row r="2281" spans="3:4" x14ac:dyDescent="0.2">
      <c r="C2281" s="11"/>
      <c r="D2281" s="11"/>
    </row>
    <row r="2282" spans="3:4" x14ac:dyDescent="0.2">
      <c r="C2282" s="11"/>
      <c r="D2282" s="11"/>
    </row>
    <row r="2283" spans="3:4" x14ac:dyDescent="0.2">
      <c r="C2283" s="11"/>
      <c r="D2283" s="11"/>
    </row>
    <row r="2284" spans="3:4" x14ac:dyDescent="0.2">
      <c r="C2284" s="11"/>
      <c r="D2284" s="11"/>
    </row>
    <row r="2285" spans="3:4" x14ac:dyDescent="0.2">
      <c r="C2285" s="11"/>
      <c r="D2285" s="11"/>
    </row>
    <row r="2286" spans="3:4" x14ac:dyDescent="0.2">
      <c r="C2286" s="11"/>
      <c r="D2286" s="11"/>
    </row>
    <row r="2287" spans="3:4" x14ac:dyDescent="0.2">
      <c r="C2287" s="11"/>
      <c r="D2287" s="11"/>
    </row>
    <row r="2288" spans="3:4" x14ac:dyDescent="0.2">
      <c r="C2288" s="11"/>
      <c r="D2288" s="11"/>
    </row>
    <row r="2289" spans="3:4" x14ac:dyDescent="0.2">
      <c r="C2289" s="11"/>
      <c r="D2289" s="11"/>
    </row>
    <row r="2290" spans="3:4" x14ac:dyDescent="0.2">
      <c r="C2290" s="11"/>
      <c r="D2290" s="11"/>
    </row>
    <row r="2291" spans="3:4" x14ac:dyDescent="0.2">
      <c r="C2291" s="11"/>
      <c r="D2291" s="11"/>
    </row>
    <row r="2292" spans="3:4" x14ac:dyDescent="0.2">
      <c r="C2292" s="11"/>
      <c r="D2292" s="11"/>
    </row>
    <row r="2293" spans="3:4" x14ac:dyDescent="0.2">
      <c r="C2293" s="11"/>
      <c r="D2293" s="11"/>
    </row>
    <row r="2294" spans="3:4" x14ac:dyDescent="0.2">
      <c r="C2294" s="11"/>
      <c r="D2294" s="11"/>
    </row>
    <row r="2295" spans="3:4" x14ac:dyDescent="0.2">
      <c r="C2295" s="11"/>
      <c r="D2295" s="11"/>
    </row>
    <row r="2296" spans="3:4" x14ac:dyDescent="0.2">
      <c r="C2296" s="11"/>
      <c r="D2296" s="11"/>
    </row>
    <row r="2297" spans="3:4" x14ac:dyDescent="0.2">
      <c r="C2297" s="11"/>
      <c r="D2297" s="11"/>
    </row>
    <row r="2298" spans="3:4" x14ac:dyDescent="0.2">
      <c r="C2298" s="11"/>
      <c r="D2298" s="11"/>
    </row>
    <row r="2299" spans="3:4" x14ac:dyDescent="0.2">
      <c r="C2299" s="11"/>
      <c r="D2299" s="11"/>
    </row>
    <row r="2300" spans="3:4" x14ac:dyDescent="0.2">
      <c r="C2300" s="11"/>
      <c r="D2300" s="11"/>
    </row>
    <row r="2301" spans="3:4" x14ac:dyDescent="0.2">
      <c r="C2301" s="11"/>
      <c r="D2301" s="11"/>
    </row>
    <row r="2302" spans="3:4" x14ac:dyDescent="0.2">
      <c r="C2302" s="11"/>
      <c r="D2302" s="11"/>
    </row>
    <row r="2303" spans="3:4" x14ac:dyDescent="0.2">
      <c r="C2303" s="11"/>
      <c r="D2303" s="11"/>
    </row>
    <row r="2304" spans="3:4" x14ac:dyDescent="0.2">
      <c r="C2304" s="11"/>
      <c r="D2304" s="11"/>
    </row>
    <row r="2305" spans="3:4" x14ac:dyDescent="0.2">
      <c r="C2305" s="11"/>
      <c r="D2305" s="11"/>
    </row>
    <row r="2306" spans="3:4" x14ac:dyDescent="0.2">
      <c r="C2306" s="11"/>
      <c r="D2306" s="11"/>
    </row>
    <row r="2307" spans="3:4" x14ac:dyDescent="0.2">
      <c r="C2307" s="11"/>
      <c r="D2307" s="11"/>
    </row>
    <row r="2308" spans="3:4" x14ac:dyDescent="0.2">
      <c r="C2308" s="11"/>
      <c r="D2308" s="11"/>
    </row>
    <row r="2309" spans="3:4" x14ac:dyDescent="0.2">
      <c r="C2309" s="11"/>
      <c r="D2309" s="11"/>
    </row>
    <row r="2310" spans="3:4" x14ac:dyDescent="0.2">
      <c r="C2310" s="11"/>
      <c r="D2310" s="11"/>
    </row>
    <row r="2311" spans="3:4" x14ac:dyDescent="0.2">
      <c r="C2311" s="11"/>
      <c r="D2311" s="11"/>
    </row>
    <row r="2312" spans="3:4" x14ac:dyDescent="0.2">
      <c r="C2312" s="11"/>
      <c r="D2312" s="11"/>
    </row>
    <row r="2313" spans="3:4" x14ac:dyDescent="0.2">
      <c r="C2313" s="11"/>
      <c r="D2313" s="11"/>
    </row>
    <row r="2314" spans="3:4" x14ac:dyDescent="0.2">
      <c r="C2314" s="11"/>
      <c r="D2314" s="11"/>
    </row>
    <row r="2315" spans="3:4" x14ac:dyDescent="0.2">
      <c r="C2315" s="11"/>
      <c r="D2315" s="11"/>
    </row>
    <row r="2316" spans="3:4" x14ac:dyDescent="0.2">
      <c r="C2316" s="11"/>
      <c r="D2316" s="11"/>
    </row>
    <row r="2317" spans="3:4" x14ac:dyDescent="0.2">
      <c r="C2317" s="11"/>
      <c r="D2317" s="11"/>
    </row>
    <row r="2318" spans="3:4" x14ac:dyDescent="0.2">
      <c r="C2318" s="11"/>
      <c r="D2318" s="11"/>
    </row>
    <row r="2319" spans="3:4" x14ac:dyDescent="0.2">
      <c r="C2319" s="11"/>
      <c r="D2319" s="11"/>
    </row>
    <row r="2320" spans="3:4" x14ac:dyDescent="0.2">
      <c r="C2320" s="11"/>
      <c r="D2320" s="11"/>
    </row>
    <row r="2321" spans="3:4" x14ac:dyDescent="0.2">
      <c r="C2321" s="11"/>
      <c r="D2321" s="11"/>
    </row>
    <row r="2322" spans="3:4" x14ac:dyDescent="0.2">
      <c r="C2322" s="11"/>
      <c r="D2322" s="11"/>
    </row>
    <row r="2323" spans="3:4" x14ac:dyDescent="0.2">
      <c r="C2323" s="11"/>
      <c r="D2323" s="11"/>
    </row>
    <row r="2324" spans="3:4" x14ac:dyDescent="0.2">
      <c r="C2324" s="11"/>
      <c r="D2324" s="11"/>
    </row>
    <row r="2325" spans="3:4" x14ac:dyDescent="0.2">
      <c r="C2325" s="11"/>
      <c r="D2325" s="11"/>
    </row>
    <row r="2326" spans="3:4" x14ac:dyDescent="0.2">
      <c r="C2326" s="11"/>
      <c r="D2326" s="11"/>
    </row>
    <row r="2327" spans="3:4" x14ac:dyDescent="0.2">
      <c r="C2327" s="11"/>
      <c r="D2327" s="11"/>
    </row>
    <row r="2328" spans="3:4" x14ac:dyDescent="0.2">
      <c r="C2328" s="11"/>
      <c r="D2328" s="11"/>
    </row>
    <row r="2329" spans="3:4" x14ac:dyDescent="0.2">
      <c r="C2329" s="11"/>
      <c r="D2329" s="11"/>
    </row>
    <row r="2330" spans="3:4" x14ac:dyDescent="0.2">
      <c r="C2330" s="11"/>
      <c r="D2330" s="11"/>
    </row>
    <row r="2331" spans="3:4" x14ac:dyDescent="0.2">
      <c r="C2331" s="11"/>
      <c r="D2331" s="11"/>
    </row>
    <row r="2332" spans="3:4" x14ac:dyDescent="0.2">
      <c r="C2332" s="11"/>
      <c r="D2332" s="11"/>
    </row>
    <row r="2333" spans="3:4" x14ac:dyDescent="0.2">
      <c r="C2333" s="11"/>
      <c r="D2333" s="11"/>
    </row>
    <row r="2334" spans="3:4" x14ac:dyDescent="0.2">
      <c r="C2334" s="11"/>
      <c r="D2334" s="11"/>
    </row>
    <row r="2335" spans="3:4" x14ac:dyDescent="0.2">
      <c r="C2335" s="11"/>
      <c r="D2335" s="11"/>
    </row>
    <row r="2336" spans="3:4" x14ac:dyDescent="0.2">
      <c r="C2336" s="11"/>
      <c r="D2336" s="11"/>
    </row>
    <row r="2337" spans="3:4" x14ac:dyDescent="0.2">
      <c r="C2337" s="11"/>
      <c r="D2337" s="11"/>
    </row>
    <row r="2338" spans="3:4" x14ac:dyDescent="0.2">
      <c r="C2338" s="11"/>
      <c r="D2338" s="11"/>
    </row>
    <row r="2339" spans="3:4" x14ac:dyDescent="0.2">
      <c r="C2339" s="11"/>
      <c r="D2339" s="11"/>
    </row>
    <row r="2340" spans="3:4" x14ac:dyDescent="0.2">
      <c r="C2340" s="11"/>
      <c r="D2340" s="11"/>
    </row>
    <row r="2341" spans="3:4" x14ac:dyDescent="0.2">
      <c r="C2341" s="11"/>
      <c r="D2341" s="11"/>
    </row>
    <row r="2342" spans="3:4" x14ac:dyDescent="0.2">
      <c r="C2342" s="11"/>
      <c r="D2342" s="11"/>
    </row>
    <row r="2343" spans="3:4" x14ac:dyDescent="0.2">
      <c r="C2343" s="11"/>
      <c r="D2343" s="11"/>
    </row>
    <row r="2344" spans="3:4" x14ac:dyDescent="0.2">
      <c r="C2344" s="11"/>
      <c r="D2344" s="11"/>
    </row>
    <row r="2345" spans="3:4" x14ac:dyDescent="0.2">
      <c r="C2345" s="11"/>
      <c r="D2345" s="11"/>
    </row>
    <row r="2346" spans="3:4" x14ac:dyDescent="0.2">
      <c r="C2346" s="11"/>
      <c r="D2346" s="11"/>
    </row>
    <row r="2347" spans="3:4" x14ac:dyDescent="0.2">
      <c r="C2347" s="11"/>
      <c r="D2347" s="11"/>
    </row>
    <row r="2348" spans="3:4" x14ac:dyDescent="0.2">
      <c r="C2348" s="11"/>
      <c r="D2348" s="11"/>
    </row>
    <row r="2349" spans="3:4" x14ac:dyDescent="0.2">
      <c r="C2349" s="11"/>
      <c r="D2349" s="11"/>
    </row>
    <row r="2350" spans="3:4" x14ac:dyDescent="0.2">
      <c r="C2350" s="11"/>
      <c r="D2350" s="11"/>
    </row>
    <row r="2351" spans="3:4" x14ac:dyDescent="0.2">
      <c r="C2351" s="11"/>
      <c r="D2351" s="11"/>
    </row>
    <row r="2352" spans="3:4" x14ac:dyDescent="0.2">
      <c r="C2352" s="11"/>
      <c r="D2352" s="11"/>
    </row>
    <row r="2353" spans="3:4" x14ac:dyDescent="0.2">
      <c r="C2353" s="11"/>
      <c r="D2353" s="11"/>
    </row>
    <row r="2354" spans="3:4" x14ac:dyDescent="0.2">
      <c r="C2354" s="11"/>
      <c r="D2354" s="11"/>
    </row>
    <row r="2355" spans="3:4" x14ac:dyDescent="0.2">
      <c r="C2355" s="11"/>
      <c r="D2355" s="11"/>
    </row>
    <row r="2356" spans="3:4" x14ac:dyDescent="0.2">
      <c r="C2356" s="11"/>
      <c r="D2356" s="11"/>
    </row>
    <row r="2357" spans="3:4" x14ac:dyDescent="0.2">
      <c r="C2357" s="11"/>
      <c r="D2357" s="11"/>
    </row>
    <row r="2358" spans="3:4" x14ac:dyDescent="0.2">
      <c r="C2358" s="11"/>
      <c r="D2358" s="11"/>
    </row>
    <row r="2359" spans="3:4" x14ac:dyDescent="0.2">
      <c r="C2359" s="11"/>
      <c r="D2359" s="11"/>
    </row>
    <row r="2360" spans="3:4" x14ac:dyDescent="0.2">
      <c r="C2360" s="11"/>
      <c r="D2360" s="11"/>
    </row>
    <row r="2361" spans="3:4" x14ac:dyDescent="0.2">
      <c r="C2361" s="11"/>
      <c r="D2361" s="11"/>
    </row>
    <row r="2362" spans="3:4" x14ac:dyDescent="0.2">
      <c r="C2362" s="11"/>
      <c r="D2362" s="11"/>
    </row>
    <row r="2363" spans="3:4" x14ac:dyDescent="0.2">
      <c r="C2363" s="11"/>
      <c r="D2363" s="11"/>
    </row>
    <row r="2364" spans="3:4" x14ac:dyDescent="0.2">
      <c r="C2364" s="11"/>
      <c r="D2364" s="11"/>
    </row>
    <row r="2365" spans="3:4" x14ac:dyDescent="0.2">
      <c r="C2365" s="11"/>
      <c r="D2365" s="11"/>
    </row>
    <row r="2366" spans="3:4" x14ac:dyDescent="0.2">
      <c r="C2366" s="11"/>
      <c r="D2366" s="11"/>
    </row>
    <row r="2367" spans="3:4" x14ac:dyDescent="0.2">
      <c r="C2367" s="11"/>
      <c r="D2367" s="11"/>
    </row>
    <row r="2368" spans="3:4" x14ac:dyDescent="0.2">
      <c r="C2368" s="11"/>
      <c r="D2368" s="11"/>
    </row>
    <row r="2369" spans="3:4" x14ac:dyDescent="0.2">
      <c r="C2369" s="11"/>
      <c r="D2369" s="11"/>
    </row>
    <row r="2370" spans="3:4" x14ac:dyDescent="0.2">
      <c r="C2370" s="11"/>
      <c r="D2370" s="11"/>
    </row>
    <row r="2371" spans="3:4" x14ac:dyDescent="0.2">
      <c r="C2371" s="11"/>
      <c r="D2371" s="11"/>
    </row>
    <row r="2372" spans="3:4" x14ac:dyDescent="0.2">
      <c r="C2372" s="11"/>
      <c r="D2372" s="11"/>
    </row>
    <row r="2373" spans="3:4" x14ac:dyDescent="0.2">
      <c r="C2373" s="11"/>
      <c r="D2373" s="11"/>
    </row>
    <row r="2374" spans="3:4" x14ac:dyDescent="0.2">
      <c r="C2374" s="11"/>
      <c r="D2374" s="11"/>
    </row>
    <row r="2375" spans="3:4" x14ac:dyDescent="0.2">
      <c r="C2375" s="11"/>
      <c r="D2375" s="11"/>
    </row>
    <row r="2376" spans="3:4" x14ac:dyDescent="0.2">
      <c r="C2376" s="11"/>
      <c r="D2376" s="11"/>
    </row>
    <row r="2377" spans="3:4" x14ac:dyDescent="0.2">
      <c r="C2377" s="11"/>
      <c r="D2377" s="11"/>
    </row>
    <row r="2378" spans="3:4" x14ac:dyDescent="0.2">
      <c r="C2378" s="11"/>
      <c r="D2378" s="11"/>
    </row>
    <row r="2379" spans="3:4" x14ac:dyDescent="0.2">
      <c r="C2379" s="11"/>
      <c r="D2379" s="11"/>
    </row>
    <row r="2380" spans="3:4" x14ac:dyDescent="0.2">
      <c r="C2380" s="11"/>
      <c r="D2380" s="11"/>
    </row>
    <row r="2381" spans="3:4" x14ac:dyDescent="0.2">
      <c r="C2381" s="11"/>
      <c r="D2381" s="11"/>
    </row>
    <row r="2382" spans="3:4" x14ac:dyDescent="0.2">
      <c r="C2382" s="11"/>
      <c r="D2382" s="11"/>
    </row>
    <row r="2383" spans="3:4" x14ac:dyDescent="0.2">
      <c r="C2383" s="11"/>
      <c r="D2383" s="11"/>
    </row>
    <row r="2384" spans="3:4" x14ac:dyDescent="0.2">
      <c r="C2384" s="11"/>
      <c r="D2384" s="11"/>
    </row>
    <row r="2385" spans="3:4" x14ac:dyDescent="0.2">
      <c r="C2385" s="11"/>
      <c r="D2385" s="11"/>
    </row>
    <row r="2386" spans="3:4" x14ac:dyDescent="0.2">
      <c r="C2386" s="11"/>
      <c r="D2386" s="11"/>
    </row>
    <row r="2387" spans="3:4" x14ac:dyDescent="0.2">
      <c r="C2387" s="11"/>
      <c r="D2387" s="11"/>
    </row>
    <row r="2388" spans="3:4" x14ac:dyDescent="0.2">
      <c r="C2388" s="11"/>
      <c r="D2388" s="11"/>
    </row>
    <row r="2389" spans="3:4" x14ac:dyDescent="0.2">
      <c r="C2389" s="11"/>
      <c r="D2389" s="11"/>
    </row>
    <row r="2390" spans="3:4" x14ac:dyDescent="0.2">
      <c r="C2390" s="11"/>
      <c r="D2390" s="11"/>
    </row>
    <row r="2391" spans="3:4" x14ac:dyDescent="0.2">
      <c r="C2391" s="11"/>
      <c r="D2391" s="11"/>
    </row>
    <row r="2392" spans="3:4" x14ac:dyDescent="0.2">
      <c r="C2392" s="11"/>
      <c r="D2392" s="11"/>
    </row>
    <row r="2393" spans="3:4" x14ac:dyDescent="0.2">
      <c r="C2393" s="11"/>
      <c r="D2393" s="11"/>
    </row>
    <row r="2394" spans="3:4" x14ac:dyDescent="0.2">
      <c r="C2394" s="11"/>
      <c r="D2394" s="11"/>
    </row>
    <row r="2395" spans="3:4" x14ac:dyDescent="0.2">
      <c r="C2395" s="11"/>
      <c r="D2395" s="11"/>
    </row>
    <row r="2396" spans="3:4" x14ac:dyDescent="0.2">
      <c r="C2396" s="11"/>
      <c r="D2396" s="11"/>
    </row>
    <row r="2397" spans="3:4" x14ac:dyDescent="0.2">
      <c r="C2397" s="11"/>
      <c r="D2397" s="11"/>
    </row>
    <row r="2398" spans="3:4" x14ac:dyDescent="0.2">
      <c r="C2398" s="11"/>
      <c r="D2398" s="11"/>
    </row>
    <row r="2399" spans="3:4" x14ac:dyDescent="0.2">
      <c r="C2399" s="11"/>
      <c r="D2399" s="11"/>
    </row>
    <row r="2400" spans="3:4" x14ac:dyDescent="0.2">
      <c r="C2400" s="11"/>
      <c r="D2400" s="11"/>
    </row>
    <row r="2401" spans="3:4" x14ac:dyDescent="0.2">
      <c r="C2401" s="11"/>
      <c r="D2401" s="11"/>
    </row>
    <row r="2402" spans="3:4" x14ac:dyDescent="0.2">
      <c r="C2402" s="11"/>
      <c r="D2402" s="11"/>
    </row>
    <row r="2403" spans="3:4" x14ac:dyDescent="0.2">
      <c r="C2403" s="11"/>
      <c r="D2403" s="11"/>
    </row>
    <row r="2404" spans="3:4" x14ac:dyDescent="0.2">
      <c r="C2404" s="11"/>
      <c r="D2404" s="11"/>
    </row>
    <row r="2405" spans="3:4" x14ac:dyDescent="0.2">
      <c r="C2405" s="11"/>
      <c r="D2405" s="11"/>
    </row>
    <row r="2406" spans="3:4" x14ac:dyDescent="0.2">
      <c r="C2406" s="11"/>
      <c r="D2406" s="11"/>
    </row>
    <row r="2407" spans="3:4" x14ac:dyDescent="0.2">
      <c r="C2407" s="11"/>
      <c r="D2407" s="11"/>
    </row>
    <row r="2408" spans="3:4" x14ac:dyDescent="0.2">
      <c r="C2408" s="11"/>
      <c r="D2408" s="11"/>
    </row>
    <row r="2409" spans="3:4" x14ac:dyDescent="0.2">
      <c r="C2409" s="11"/>
      <c r="D2409" s="11"/>
    </row>
    <row r="2410" spans="3:4" x14ac:dyDescent="0.2">
      <c r="C2410" s="11"/>
      <c r="D2410" s="11"/>
    </row>
    <row r="2411" spans="3:4" x14ac:dyDescent="0.2">
      <c r="C2411" s="11"/>
      <c r="D2411" s="11"/>
    </row>
    <row r="2412" spans="3:4" x14ac:dyDescent="0.2">
      <c r="C2412" s="11"/>
      <c r="D2412" s="11"/>
    </row>
    <row r="2413" spans="3:4" x14ac:dyDescent="0.2">
      <c r="C2413" s="11"/>
      <c r="D2413" s="11"/>
    </row>
    <row r="2414" spans="3:4" x14ac:dyDescent="0.2">
      <c r="C2414" s="11"/>
      <c r="D2414" s="11"/>
    </row>
    <row r="2415" spans="3:4" x14ac:dyDescent="0.2">
      <c r="C2415" s="11"/>
      <c r="D2415" s="11"/>
    </row>
    <row r="2416" spans="3:4" x14ac:dyDescent="0.2">
      <c r="C2416" s="11"/>
      <c r="D2416" s="11"/>
    </row>
    <row r="2417" spans="3:4" x14ac:dyDescent="0.2">
      <c r="C2417" s="11"/>
      <c r="D2417" s="11"/>
    </row>
    <row r="2418" spans="3:4" x14ac:dyDescent="0.2">
      <c r="C2418" s="11"/>
      <c r="D2418" s="11"/>
    </row>
    <row r="2419" spans="3:4" x14ac:dyDescent="0.2">
      <c r="C2419" s="11"/>
      <c r="D2419" s="11"/>
    </row>
    <row r="2420" spans="3:4" x14ac:dyDescent="0.2">
      <c r="C2420" s="11"/>
      <c r="D2420" s="11"/>
    </row>
    <row r="2421" spans="3:4" x14ac:dyDescent="0.2">
      <c r="C2421" s="11"/>
      <c r="D2421" s="11"/>
    </row>
    <row r="2422" spans="3:4" x14ac:dyDescent="0.2">
      <c r="C2422" s="11"/>
      <c r="D2422" s="11"/>
    </row>
    <row r="2423" spans="3:4" x14ac:dyDescent="0.2">
      <c r="C2423" s="11"/>
      <c r="D2423" s="11"/>
    </row>
    <row r="2424" spans="3:4" x14ac:dyDescent="0.2">
      <c r="C2424" s="11"/>
      <c r="D2424" s="11"/>
    </row>
    <row r="2425" spans="3:4" x14ac:dyDescent="0.2">
      <c r="C2425" s="11"/>
      <c r="D2425" s="11"/>
    </row>
    <row r="2426" spans="3:4" x14ac:dyDescent="0.2">
      <c r="C2426" s="11"/>
      <c r="D2426" s="11"/>
    </row>
    <row r="2427" spans="3:4" x14ac:dyDescent="0.2">
      <c r="C2427" s="11"/>
      <c r="D2427" s="11"/>
    </row>
    <row r="2428" spans="3:4" x14ac:dyDescent="0.2">
      <c r="C2428" s="11"/>
      <c r="D2428" s="11"/>
    </row>
    <row r="2429" spans="3:4" x14ac:dyDescent="0.2">
      <c r="C2429" s="11"/>
      <c r="D2429" s="11"/>
    </row>
    <row r="2430" spans="3:4" x14ac:dyDescent="0.2">
      <c r="C2430" s="11"/>
      <c r="D2430" s="11"/>
    </row>
    <row r="2431" spans="3:4" x14ac:dyDescent="0.2">
      <c r="C2431" s="11"/>
      <c r="D2431" s="11"/>
    </row>
    <row r="2432" spans="3:4" x14ac:dyDescent="0.2">
      <c r="C2432" s="11"/>
      <c r="D2432" s="11"/>
    </row>
    <row r="2433" spans="3:4" x14ac:dyDescent="0.2">
      <c r="C2433" s="11"/>
      <c r="D2433" s="11"/>
    </row>
    <row r="2434" spans="3:4" x14ac:dyDescent="0.2">
      <c r="C2434" s="11"/>
      <c r="D2434" s="11"/>
    </row>
    <row r="2435" spans="3:4" x14ac:dyDescent="0.2">
      <c r="C2435" s="11"/>
      <c r="D2435" s="11"/>
    </row>
    <row r="2436" spans="3:4" x14ac:dyDescent="0.2">
      <c r="C2436" s="11"/>
      <c r="D2436" s="11"/>
    </row>
    <row r="2437" spans="3:4" x14ac:dyDescent="0.2">
      <c r="C2437" s="11"/>
      <c r="D2437" s="11"/>
    </row>
    <row r="2438" spans="3:4" x14ac:dyDescent="0.2">
      <c r="C2438" s="11"/>
      <c r="D2438" s="11"/>
    </row>
    <row r="2439" spans="3:4" x14ac:dyDescent="0.2">
      <c r="C2439" s="11"/>
      <c r="D2439" s="11"/>
    </row>
    <row r="2440" spans="3:4" x14ac:dyDescent="0.2">
      <c r="C2440" s="11"/>
      <c r="D2440" s="11"/>
    </row>
    <row r="2441" spans="3:4" x14ac:dyDescent="0.2">
      <c r="C2441" s="11"/>
      <c r="D2441" s="11"/>
    </row>
    <row r="2442" spans="3:4" x14ac:dyDescent="0.2">
      <c r="C2442" s="11"/>
      <c r="D2442" s="11"/>
    </row>
    <row r="2443" spans="3:4" x14ac:dyDescent="0.2">
      <c r="C2443" s="11"/>
      <c r="D2443" s="11"/>
    </row>
    <row r="2444" spans="3:4" x14ac:dyDescent="0.2">
      <c r="C2444" s="11"/>
      <c r="D2444" s="11"/>
    </row>
    <row r="2445" spans="3:4" x14ac:dyDescent="0.2">
      <c r="C2445" s="11"/>
      <c r="D2445" s="11"/>
    </row>
    <row r="2446" spans="3:4" x14ac:dyDescent="0.2">
      <c r="C2446" s="11"/>
      <c r="D2446" s="11"/>
    </row>
    <row r="2447" spans="3:4" x14ac:dyDescent="0.2">
      <c r="C2447" s="11"/>
      <c r="D2447" s="11"/>
    </row>
    <row r="2448" spans="3:4" x14ac:dyDescent="0.2">
      <c r="C2448" s="11"/>
      <c r="D2448" s="11"/>
    </row>
    <row r="2449" spans="3:4" x14ac:dyDescent="0.2">
      <c r="C2449" s="11"/>
      <c r="D2449" s="11"/>
    </row>
    <row r="2450" spans="3:4" x14ac:dyDescent="0.2">
      <c r="C2450" s="11"/>
      <c r="D2450" s="11"/>
    </row>
    <row r="2451" spans="3:4" x14ac:dyDescent="0.2">
      <c r="C2451" s="11"/>
      <c r="D2451" s="11"/>
    </row>
    <row r="2452" spans="3:4" x14ac:dyDescent="0.2">
      <c r="C2452" s="11"/>
      <c r="D2452" s="11"/>
    </row>
    <row r="2453" spans="3:4" x14ac:dyDescent="0.2">
      <c r="C2453" s="11"/>
      <c r="D2453" s="11"/>
    </row>
    <row r="2454" spans="3:4" x14ac:dyDescent="0.2">
      <c r="C2454" s="11"/>
      <c r="D2454" s="11"/>
    </row>
    <row r="2455" spans="3:4" x14ac:dyDescent="0.2">
      <c r="C2455" s="11"/>
      <c r="D2455" s="11"/>
    </row>
    <row r="2456" spans="3:4" x14ac:dyDescent="0.2">
      <c r="C2456" s="11"/>
      <c r="D2456" s="11"/>
    </row>
    <row r="2457" spans="3:4" x14ac:dyDescent="0.2">
      <c r="C2457" s="11"/>
      <c r="D2457" s="11"/>
    </row>
    <row r="2458" spans="3:4" x14ac:dyDescent="0.2">
      <c r="C2458" s="11"/>
      <c r="D2458" s="11"/>
    </row>
    <row r="2459" spans="3:4" x14ac:dyDescent="0.2">
      <c r="C2459" s="11"/>
      <c r="D2459" s="11"/>
    </row>
    <row r="2460" spans="3:4" x14ac:dyDescent="0.2">
      <c r="C2460" s="11"/>
      <c r="D2460" s="11"/>
    </row>
    <row r="2461" spans="3:4" x14ac:dyDescent="0.2">
      <c r="C2461" s="11"/>
      <c r="D2461" s="11"/>
    </row>
    <row r="2462" spans="3:4" x14ac:dyDescent="0.2">
      <c r="C2462" s="11"/>
      <c r="D2462" s="11"/>
    </row>
    <row r="2463" spans="3:4" x14ac:dyDescent="0.2">
      <c r="C2463" s="11"/>
      <c r="D2463" s="11"/>
    </row>
    <row r="2464" spans="3:4" x14ac:dyDescent="0.2">
      <c r="C2464" s="11"/>
      <c r="D2464" s="11"/>
    </row>
    <row r="2465" spans="3:4" x14ac:dyDescent="0.2">
      <c r="C2465" s="11"/>
      <c r="D2465" s="11"/>
    </row>
    <row r="2466" spans="3:4" x14ac:dyDescent="0.2">
      <c r="C2466" s="11"/>
      <c r="D2466" s="11"/>
    </row>
    <row r="2467" spans="3:4" x14ac:dyDescent="0.2">
      <c r="C2467" s="11"/>
      <c r="D2467" s="11"/>
    </row>
    <row r="2468" spans="3:4" x14ac:dyDescent="0.2">
      <c r="C2468" s="11"/>
      <c r="D2468" s="11"/>
    </row>
    <row r="2469" spans="3:4" x14ac:dyDescent="0.2">
      <c r="C2469" s="11"/>
      <c r="D2469" s="11"/>
    </row>
    <row r="2470" spans="3:4" x14ac:dyDescent="0.2">
      <c r="C2470" s="11"/>
      <c r="D2470" s="11"/>
    </row>
    <row r="2471" spans="3:4" x14ac:dyDescent="0.2">
      <c r="C2471" s="11"/>
      <c r="D2471" s="11"/>
    </row>
    <row r="2472" spans="3:4" x14ac:dyDescent="0.2">
      <c r="C2472" s="11"/>
      <c r="D2472" s="11"/>
    </row>
    <row r="2473" spans="3:4" x14ac:dyDescent="0.2">
      <c r="C2473" s="11"/>
      <c r="D2473" s="11"/>
    </row>
    <row r="2474" spans="3:4" x14ac:dyDescent="0.2">
      <c r="C2474" s="11"/>
      <c r="D2474" s="11"/>
    </row>
    <row r="2475" spans="3:4" x14ac:dyDescent="0.2">
      <c r="C2475" s="11"/>
      <c r="D2475" s="11"/>
    </row>
    <row r="2476" spans="3:4" x14ac:dyDescent="0.2">
      <c r="C2476" s="11"/>
      <c r="D2476" s="11"/>
    </row>
    <row r="2477" spans="3:4" x14ac:dyDescent="0.2">
      <c r="C2477" s="11"/>
      <c r="D2477" s="11"/>
    </row>
    <row r="2478" spans="3:4" x14ac:dyDescent="0.2">
      <c r="C2478" s="11"/>
      <c r="D2478" s="11"/>
    </row>
    <row r="2479" spans="3:4" x14ac:dyDescent="0.2">
      <c r="C2479" s="11"/>
      <c r="D2479" s="11"/>
    </row>
    <row r="2480" spans="3:4" x14ac:dyDescent="0.2">
      <c r="C2480" s="11"/>
      <c r="D2480" s="11"/>
    </row>
    <row r="2481" spans="3:4" x14ac:dyDescent="0.2">
      <c r="C2481" s="11"/>
      <c r="D2481" s="11"/>
    </row>
    <row r="2482" spans="3:4" x14ac:dyDescent="0.2">
      <c r="C2482" s="11"/>
      <c r="D2482" s="11"/>
    </row>
    <row r="2483" spans="3:4" x14ac:dyDescent="0.2">
      <c r="C2483" s="11"/>
      <c r="D2483" s="11"/>
    </row>
    <row r="2484" spans="3:4" x14ac:dyDescent="0.2">
      <c r="C2484" s="11"/>
      <c r="D2484" s="11"/>
    </row>
    <row r="2485" spans="3:4" x14ac:dyDescent="0.2">
      <c r="C2485" s="11"/>
      <c r="D2485" s="11"/>
    </row>
    <row r="2486" spans="3:4" x14ac:dyDescent="0.2">
      <c r="C2486" s="11"/>
      <c r="D2486" s="11"/>
    </row>
    <row r="2487" spans="3:4" x14ac:dyDescent="0.2">
      <c r="C2487" s="11"/>
      <c r="D2487" s="11"/>
    </row>
    <row r="2488" spans="3:4" x14ac:dyDescent="0.2">
      <c r="C2488" s="11"/>
      <c r="D2488" s="11"/>
    </row>
    <row r="2489" spans="3:4" x14ac:dyDescent="0.2">
      <c r="C2489" s="11"/>
      <c r="D2489" s="11"/>
    </row>
    <row r="2490" spans="3:4" x14ac:dyDescent="0.2">
      <c r="C2490" s="11"/>
      <c r="D2490" s="11"/>
    </row>
    <row r="2491" spans="3:4" x14ac:dyDescent="0.2">
      <c r="C2491" s="11"/>
      <c r="D2491" s="11"/>
    </row>
    <row r="2492" spans="3:4" x14ac:dyDescent="0.2">
      <c r="C2492" s="11"/>
      <c r="D2492" s="11"/>
    </row>
    <row r="2493" spans="3:4" x14ac:dyDescent="0.2">
      <c r="C2493" s="11"/>
      <c r="D2493" s="11"/>
    </row>
    <row r="2494" spans="3:4" x14ac:dyDescent="0.2">
      <c r="C2494" s="11"/>
      <c r="D2494" s="11"/>
    </row>
    <row r="2495" spans="3:4" x14ac:dyDescent="0.2">
      <c r="C2495" s="11"/>
      <c r="D2495" s="11"/>
    </row>
    <row r="2496" spans="3:4" x14ac:dyDescent="0.2">
      <c r="C2496" s="11"/>
      <c r="D2496" s="11"/>
    </row>
    <row r="2497" spans="3:4" x14ac:dyDescent="0.2">
      <c r="C2497" s="11"/>
      <c r="D2497" s="11"/>
    </row>
    <row r="2498" spans="3:4" x14ac:dyDescent="0.2">
      <c r="C2498" s="11"/>
      <c r="D2498" s="11"/>
    </row>
    <row r="2499" spans="3:4" x14ac:dyDescent="0.2">
      <c r="C2499" s="11"/>
      <c r="D2499" s="11"/>
    </row>
    <row r="2500" spans="3:4" x14ac:dyDescent="0.2">
      <c r="C2500" s="11"/>
      <c r="D2500" s="11"/>
    </row>
    <row r="2501" spans="3:4" x14ac:dyDescent="0.2">
      <c r="C2501" s="11"/>
      <c r="D2501" s="11"/>
    </row>
    <row r="2502" spans="3:4" x14ac:dyDescent="0.2">
      <c r="C2502" s="11"/>
      <c r="D2502" s="11"/>
    </row>
    <row r="2503" spans="3:4" x14ac:dyDescent="0.2">
      <c r="C2503" s="11"/>
      <c r="D2503" s="11"/>
    </row>
    <row r="2504" spans="3:4" x14ac:dyDescent="0.2">
      <c r="C2504" s="11"/>
      <c r="D2504" s="11"/>
    </row>
    <row r="2505" spans="3:4" x14ac:dyDescent="0.2">
      <c r="C2505" s="11"/>
      <c r="D2505" s="11"/>
    </row>
    <row r="2506" spans="3:4" x14ac:dyDescent="0.2">
      <c r="C2506" s="11"/>
      <c r="D2506" s="11"/>
    </row>
    <row r="2507" spans="3:4" x14ac:dyDescent="0.2">
      <c r="C2507" s="11"/>
      <c r="D2507" s="11"/>
    </row>
    <row r="2508" spans="3:4" x14ac:dyDescent="0.2">
      <c r="C2508" s="11"/>
      <c r="D2508" s="11"/>
    </row>
    <row r="2509" spans="3:4" x14ac:dyDescent="0.2">
      <c r="C2509" s="11"/>
      <c r="D2509" s="11"/>
    </row>
    <row r="2510" spans="3:4" x14ac:dyDescent="0.2">
      <c r="C2510" s="11"/>
      <c r="D2510" s="11"/>
    </row>
    <row r="2511" spans="3:4" x14ac:dyDescent="0.2">
      <c r="C2511" s="11"/>
      <c r="D2511" s="11"/>
    </row>
    <row r="2512" spans="3:4" x14ac:dyDescent="0.2">
      <c r="C2512" s="11"/>
      <c r="D2512" s="11"/>
    </row>
    <row r="2513" spans="3:4" x14ac:dyDescent="0.2">
      <c r="C2513" s="11"/>
      <c r="D2513" s="11"/>
    </row>
    <row r="2514" spans="3:4" x14ac:dyDescent="0.2">
      <c r="C2514" s="11"/>
      <c r="D2514" s="11"/>
    </row>
    <row r="2515" spans="3:4" x14ac:dyDescent="0.2">
      <c r="C2515" s="11"/>
      <c r="D2515" s="11"/>
    </row>
    <row r="2516" spans="3:4" x14ac:dyDescent="0.2">
      <c r="C2516" s="11"/>
      <c r="D2516" s="11"/>
    </row>
    <row r="2517" spans="3:4" x14ac:dyDescent="0.2">
      <c r="C2517" s="11"/>
      <c r="D2517" s="11"/>
    </row>
    <row r="2518" spans="3:4" x14ac:dyDescent="0.2">
      <c r="C2518" s="11"/>
      <c r="D2518" s="11"/>
    </row>
    <row r="2519" spans="3:4" x14ac:dyDescent="0.2">
      <c r="C2519" s="11"/>
      <c r="D2519" s="11"/>
    </row>
    <row r="2520" spans="3:4" x14ac:dyDescent="0.2">
      <c r="C2520" s="11"/>
      <c r="D2520" s="11"/>
    </row>
    <row r="2521" spans="3:4" x14ac:dyDescent="0.2">
      <c r="C2521" s="11"/>
      <c r="D2521" s="11"/>
    </row>
    <row r="2522" spans="3:4" x14ac:dyDescent="0.2">
      <c r="C2522" s="11"/>
      <c r="D2522" s="11"/>
    </row>
    <row r="2523" spans="3:4" x14ac:dyDescent="0.2">
      <c r="C2523" s="11"/>
      <c r="D2523" s="11"/>
    </row>
    <row r="2524" spans="3:4" x14ac:dyDescent="0.2">
      <c r="C2524" s="11"/>
      <c r="D2524" s="11"/>
    </row>
    <row r="2525" spans="3:4" x14ac:dyDescent="0.2">
      <c r="C2525" s="11"/>
      <c r="D2525" s="11"/>
    </row>
    <row r="2526" spans="3:4" x14ac:dyDescent="0.2">
      <c r="C2526" s="11"/>
      <c r="D2526" s="11"/>
    </row>
    <row r="2527" spans="3:4" x14ac:dyDescent="0.2">
      <c r="C2527" s="11"/>
      <c r="D2527" s="11"/>
    </row>
    <row r="2528" spans="3:4" x14ac:dyDescent="0.2">
      <c r="C2528" s="11"/>
      <c r="D2528" s="11"/>
    </row>
    <row r="2529" spans="3:4" x14ac:dyDescent="0.2">
      <c r="C2529" s="11"/>
      <c r="D2529" s="11"/>
    </row>
    <row r="2530" spans="3:4" x14ac:dyDescent="0.2">
      <c r="C2530" s="11"/>
      <c r="D2530" s="11"/>
    </row>
    <row r="2531" spans="3:4" x14ac:dyDescent="0.2">
      <c r="C2531" s="11"/>
      <c r="D2531" s="11"/>
    </row>
    <row r="2532" spans="3:4" x14ac:dyDescent="0.2">
      <c r="C2532" s="11"/>
      <c r="D2532" s="11"/>
    </row>
    <row r="2533" spans="3:4" x14ac:dyDescent="0.2">
      <c r="C2533" s="11"/>
      <c r="D2533" s="11"/>
    </row>
    <row r="2534" spans="3:4" x14ac:dyDescent="0.2">
      <c r="C2534" s="11"/>
      <c r="D2534" s="11"/>
    </row>
    <row r="2535" spans="3:4" x14ac:dyDescent="0.2">
      <c r="C2535" s="11"/>
      <c r="D2535" s="11"/>
    </row>
    <row r="2536" spans="3:4" x14ac:dyDescent="0.2">
      <c r="C2536" s="11"/>
      <c r="D2536" s="11"/>
    </row>
    <row r="2537" spans="3:4" x14ac:dyDescent="0.2">
      <c r="C2537" s="11"/>
      <c r="D2537" s="11"/>
    </row>
    <row r="2538" spans="3:4" x14ac:dyDescent="0.2">
      <c r="C2538" s="11"/>
      <c r="D2538" s="11"/>
    </row>
    <row r="2539" spans="3:4" x14ac:dyDescent="0.2">
      <c r="C2539" s="11"/>
      <c r="D2539" s="11"/>
    </row>
    <row r="2540" spans="3:4" x14ac:dyDescent="0.2">
      <c r="C2540" s="11"/>
      <c r="D2540" s="11"/>
    </row>
    <row r="2541" spans="3:4" x14ac:dyDescent="0.2">
      <c r="C2541" s="11"/>
      <c r="D2541" s="11"/>
    </row>
    <row r="2542" spans="3:4" x14ac:dyDescent="0.2">
      <c r="C2542" s="11"/>
      <c r="D2542" s="11"/>
    </row>
    <row r="2543" spans="3:4" x14ac:dyDescent="0.2">
      <c r="C2543" s="11"/>
      <c r="D2543" s="11"/>
    </row>
    <row r="2544" spans="3:4" x14ac:dyDescent="0.2">
      <c r="C2544" s="11"/>
      <c r="D2544" s="11"/>
    </row>
    <row r="2545" spans="3:4" x14ac:dyDescent="0.2">
      <c r="C2545" s="11"/>
      <c r="D2545" s="11"/>
    </row>
    <row r="2546" spans="3:4" x14ac:dyDescent="0.2">
      <c r="C2546" s="11"/>
      <c r="D2546" s="11"/>
    </row>
    <row r="2547" spans="3:4" x14ac:dyDescent="0.2">
      <c r="C2547" s="11"/>
      <c r="D2547" s="11"/>
    </row>
    <row r="2548" spans="3:4" x14ac:dyDescent="0.2">
      <c r="C2548" s="11"/>
      <c r="D2548" s="11"/>
    </row>
    <row r="2549" spans="3:4" x14ac:dyDescent="0.2">
      <c r="C2549" s="11"/>
      <c r="D2549" s="11"/>
    </row>
    <row r="2550" spans="3:4" x14ac:dyDescent="0.2">
      <c r="C2550" s="11"/>
      <c r="D2550" s="11"/>
    </row>
    <row r="2551" spans="3:4" x14ac:dyDescent="0.2">
      <c r="C2551" s="11"/>
      <c r="D2551" s="11"/>
    </row>
    <row r="2552" spans="3:4" x14ac:dyDescent="0.2">
      <c r="C2552" s="11"/>
      <c r="D2552" s="11"/>
    </row>
    <row r="2553" spans="3:4" x14ac:dyDescent="0.2">
      <c r="C2553" s="11"/>
      <c r="D2553" s="11"/>
    </row>
    <row r="2554" spans="3:4" x14ac:dyDescent="0.2">
      <c r="C2554" s="11"/>
      <c r="D2554" s="11"/>
    </row>
    <row r="2555" spans="3:4" x14ac:dyDescent="0.2">
      <c r="C2555" s="11"/>
      <c r="D2555" s="11"/>
    </row>
    <row r="2556" spans="3:4" x14ac:dyDescent="0.2">
      <c r="C2556" s="11"/>
      <c r="D2556" s="11"/>
    </row>
    <row r="2557" spans="3:4" x14ac:dyDescent="0.2">
      <c r="C2557" s="11"/>
      <c r="D2557" s="11"/>
    </row>
    <row r="2558" spans="3:4" x14ac:dyDescent="0.2">
      <c r="C2558" s="11"/>
      <c r="D2558" s="11"/>
    </row>
    <row r="2559" spans="3:4" x14ac:dyDescent="0.2">
      <c r="C2559" s="11"/>
      <c r="D2559" s="11"/>
    </row>
    <row r="2560" spans="3:4" x14ac:dyDescent="0.2">
      <c r="C2560" s="11"/>
      <c r="D2560" s="11"/>
    </row>
    <row r="2561" spans="3:4" x14ac:dyDescent="0.2">
      <c r="C2561" s="11"/>
      <c r="D2561" s="11"/>
    </row>
    <row r="2562" spans="3:4" x14ac:dyDescent="0.2">
      <c r="C2562" s="11"/>
      <c r="D2562" s="11"/>
    </row>
    <row r="2563" spans="3:4" x14ac:dyDescent="0.2">
      <c r="C2563" s="11"/>
      <c r="D2563" s="11"/>
    </row>
    <row r="2564" spans="3:4" x14ac:dyDescent="0.2">
      <c r="C2564" s="11"/>
      <c r="D2564" s="11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2024-01-17T05:07:44Z</dcterms:modified>
</cp:coreProperties>
</file>